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6BA09BFE-A7F8-4420-977F-7C8210C5B728}" xr6:coauthVersionLast="47" xr6:coauthVersionMax="47" xr10:uidLastSave="{00000000-0000-0000-0000-000000000000}"/>
  <bookViews>
    <workbookView xWindow="-108" yWindow="-108" windowWidth="23256" windowHeight="12456" xr2:uid="{00000000-000D-0000-FFFF-FFFF00000000}"/>
  </bookViews>
  <sheets>
    <sheet name="Чабани"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5" i="11" l="1"/>
  <c r="E70" i="11"/>
  <c r="G66" i="11"/>
  <c r="H63" i="11" l="1"/>
  <c r="H66" i="11"/>
  <c r="F51" i="11"/>
  <c r="H41" i="11"/>
  <c r="H37" i="11"/>
  <c r="H36" i="11"/>
  <c r="F35" i="11"/>
  <c r="H35" i="11" s="1"/>
  <c r="F16" i="11"/>
  <c r="H16" i="11" s="1"/>
  <c r="H17" i="11"/>
  <c r="H52" i="11" l="1"/>
  <c r="H51" i="11" l="1"/>
  <c r="H53" i="11"/>
  <c r="H54" i="11"/>
  <c r="H55" i="11"/>
  <c r="H56" i="11"/>
  <c r="H57" i="11"/>
  <c r="H58" i="11"/>
  <c r="H59" i="11"/>
  <c r="H60" i="11"/>
  <c r="H61" i="11"/>
  <c r="H38" i="11"/>
  <c r="H48" i="11" s="1"/>
  <c r="H39" i="11"/>
  <c r="H40" i="11"/>
  <c r="H42" i="11"/>
  <c r="H43" i="11"/>
  <c r="H44" i="11"/>
  <c r="H45" i="11"/>
  <c r="H46" i="11"/>
  <c r="H47" i="11"/>
  <c r="H22" i="11"/>
  <c r="H18" i="11"/>
  <c r="H19" i="11"/>
  <c r="H20" i="11"/>
  <c r="H21" i="11"/>
  <c r="H23" i="11"/>
  <c r="H24" i="11"/>
  <c r="H25" i="11"/>
  <c r="H26" i="11"/>
  <c r="H27" i="11"/>
  <c r="H28" i="11"/>
  <c r="H29" i="11"/>
  <c r="H30" i="11"/>
  <c r="H31" i="11"/>
  <c r="H32" i="11" l="1"/>
  <c r="H62" i="11"/>
</calcChain>
</file>

<file path=xl/sharedStrings.xml><?xml version="1.0" encoding="utf-8"?>
<sst xmlns="http://schemas.openxmlformats.org/spreadsheetml/2006/main" count="142" uniqueCount="79">
  <si>
    <t>№ пп</t>
  </si>
  <si>
    <t>Назва</t>
  </si>
  <si>
    <t>Один. Виміру</t>
  </si>
  <si>
    <t>Кількість</t>
  </si>
  <si>
    <t>комплект</t>
  </si>
  <si>
    <t>шт</t>
  </si>
  <si>
    <t>м/п</t>
  </si>
  <si>
    <t>Щит керування(контроллер,автомат на включення,звукове 
сповіщення на відкриття дверей,таймер на відкриття дверей)</t>
  </si>
  <si>
    <t>шт.</t>
  </si>
  <si>
    <t>м2</t>
  </si>
  <si>
    <t xml:space="preserve">Кабель ВВГ 3х1,5мм2 у гофрі діам. 16 мм (освітлення). Вимикач двоклавішний </t>
  </si>
  <si>
    <t>послуга</t>
  </si>
  <si>
    <t>км</t>
  </si>
  <si>
    <t>Комплект кабелів для переносу контроллерів у приміщення і для системи автоматики: ВВГ 3*1,5мм2 - 1шт., ШВВП 2*0,75мм2 (чорний) - 5шт.</t>
  </si>
  <si>
    <t>Вартість обладнання за  одиницю, євро з ПДВ</t>
  </si>
  <si>
    <t>Вартість обладнання за  одиницю, грн з ПДВ</t>
  </si>
  <si>
    <t>Вартість монтажних за  одиницю, грн з ПДВ</t>
  </si>
  <si>
    <t>грн з ПДВ</t>
  </si>
  <si>
    <t>%</t>
  </si>
  <si>
    <t>Влаштування металевого каркасу для дашка над камерою- труба 40*25*2,5мм (поґрунтований та пофарбований у колір RAL7024)</t>
  </si>
  <si>
    <r>
      <t xml:space="preserve">Світильник </t>
    </r>
    <r>
      <rPr>
        <b/>
        <sz val="11"/>
        <rFont val="Arial"/>
        <family val="2"/>
        <charset val="204"/>
      </rPr>
      <t>світлодіодний</t>
    </r>
    <r>
      <rPr>
        <sz val="11"/>
        <color indexed="8"/>
        <rFont val="Arial"/>
        <family val="2"/>
        <charset val="204"/>
      </rPr>
      <t xml:space="preserve"> вологозахищений. IP65. Потужність - 15Вт. Колір освітлення 4000К.</t>
    </r>
  </si>
  <si>
    <t>календарних днів</t>
  </si>
  <si>
    <t>Аванс становить (бажаний 50%)</t>
  </si>
  <si>
    <t>Відтермінування кінцевої оплати (бажаний 30 днів)</t>
  </si>
  <si>
    <r>
      <t>Влаштування покрівлі навісу профлистом ПК 45 або 57, RAL7024, оц. 0,5 мм. Вміст цинку не менше</t>
    </r>
    <r>
      <rPr>
        <b/>
        <sz val="11"/>
        <rFont val="Arial"/>
        <family val="2"/>
        <charset val="204"/>
      </rPr>
      <t xml:space="preserve"> 140г/м2 </t>
    </r>
    <r>
      <rPr>
        <sz val="11"/>
        <rFont val="Arial"/>
        <family val="2"/>
        <charset val="204"/>
      </rPr>
      <t>(для покрівлі, яка експлуатується)</t>
    </r>
  </si>
  <si>
    <t>У акті виконаних робіт вартість обладнання із валютною складовою буде перераховано на дату авансу.</t>
  </si>
  <si>
    <t>Дашок над входом (покриття профлист Ruukki, RAL7024). Розмір 1000*800мм</t>
  </si>
  <si>
    <t>Дашок над морозильним агрегатом</t>
  </si>
  <si>
    <t>Назва учасника (включаючи організаційно-правову форму)</t>
  </si>
  <si>
    <t>Код ЄДРПОУ</t>
  </si>
  <si>
    <t>Iндивiдуальний податковий номер / номер ДРФО</t>
  </si>
  <si>
    <t>Юридична адреса</t>
  </si>
  <si>
    <t>Фактична адреса</t>
  </si>
  <si>
    <t>Банківські реквізити</t>
  </si>
  <si>
    <t>ПІБ та назва посади керівника</t>
  </si>
  <si>
    <t>Контактний телефон особи відповідальної за тендер</t>
  </si>
  <si>
    <t>Ресивер, ТРВ,оглядове вічко, Клапан вирівнювання тиску</t>
  </si>
  <si>
    <t>Лист рифлений з алюмінію t=1-2 мм (на підлогу). У вартості повинні бути включені відходи (площа алюмінієвого листа повинна відповідати фактично змонтованій кількості).</t>
  </si>
  <si>
    <t>ПВХ завіса з кронштейном</t>
  </si>
  <si>
    <t>Двері морозильні розпашні ДМР, 1200х2000. товщина ППУ -120 мм(врахувати кабель обігріву дверної рами)
Заводський виріб - Pantec</t>
  </si>
  <si>
    <r>
      <rPr>
        <b/>
        <sz val="14"/>
        <rFont val="Arial"/>
        <family val="2"/>
        <charset val="204"/>
      </rPr>
      <t>Розглядаються аналоги обладнання!!</t>
    </r>
    <r>
      <rPr>
        <b/>
        <sz val="10"/>
        <rFont val="Arial"/>
        <family val="2"/>
        <charset val="204"/>
      </rPr>
      <t xml:space="preserve">
Вказати пропонований аналог (марка, модель, зимовий комплект, компресор, випарник контролер)</t>
    </r>
  </si>
  <si>
    <t xml:space="preserve">Спліт-система (із пультом управління), агрегат у захисному корпусі, повітроохолоджувач стельовий 2-х вентиляторний
Врахувати зимовий комплект.  Aspera компресор, випарник Carrier, котроллер - Eliwell
Холодопродуктивність - ___кВт
</t>
  </si>
  <si>
    <t>Щит керування (контроллер, автомат на включення, звукове 
сповіщення на відкриття дверей, таймер на відкриття дверей)</t>
  </si>
  <si>
    <t>Декоративний короб, металевий лист t=0,5мм фарбований (колір RAL 7024 або білий). Для накриття електричних кабелів. Розміщається ззовні.</t>
  </si>
  <si>
    <t>Блок 2. Холодильна камера (внутрішня)</t>
  </si>
  <si>
    <t>Магістраль між зовнішнім та внутрішнім блоками. Запірна та регулююча арматура, монтажний комплект (мідні труби, фітінги, герметик, кріплення, лотки, фреона, розхідні матеріали)</t>
  </si>
  <si>
    <r>
      <rPr>
        <b/>
        <sz val="11"/>
        <color theme="1"/>
        <rFont val="Arial"/>
        <family val="2"/>
        <charset val="204"/>
      </rPr>
      <t>Аналоги обладнання.</t>
    </r>
    <r>
      <rPr>
        <sz val="11"/>
        <color theme="1"/>
        <rFont val="Arial"/>
        <family val="2"/>
        <charset val="204"/>
      </rPr>
      <t xml:space="preserve">
Вказати пропонований аналог (марка, модель, зимовий комплект, компресор, випарник контролер)</t>
    </r>
  </si>
  <si>
    <t>Лист рифлений з алюмінію t=1-2 мм(на підлогу). У вартості повинні бути включені відходи (площа алюмінієвого листа повинна відповідати фактично змонтованій кількості).</t>
  </si>
  <si>
    <t>Магістраль фреонова між зовнішнім та внутрішнім блоками. Запірна та регулююча арматура, монтажний комплект (мідні труби, фітінги, герметик, кріплення, лотки, фреона, розхідні матеріали)</t>
  </si>
  <si>
    <t>Двері морозильні розпашні ДМР, 900х1900. товщина ППУ -120 мм(врахувати кабель обігріву дверної рами)
Заводський виріб - Pantec</t>
  </si>
  <si>
    <t xml:space="preserve">Дашок над зовнішнім  холодильним агрегатом (покриття профлист Ruukki T20, RAL7024, покрівля не екслуатується) </t>
  </si>
  <si>
    <r>
      <rPr>
        <sz val="11"/>
        <color indexed="8"/>
        <rFont val="Arial"/>
        <family val="2"/>
        <charset val="204"/>
      </rPr>
      <t xml:space="preserve">Сендвіч-панель: </t>
    </r>
    <r>
      <rPr>
        <b/>
        <sz val="11"/>
        <color rgb="FF000000"/>
        <rFont val="Arial"/>
        <family val="2"/>
        <charset val="204"/>
      </rPr>
      <t>частково використати панелі з існуючої камери.</t>
    </r>
    <r>
      <rPr>
        <sz val="11"/>
        <color indexed="8"/>
        <rFont val="Arial"/>
        <family val="2"/>
        <charset val="204"/>
      </rPr>
      <t xml:space="preserve"> також -  Pantec або USP (аналог за погодженням Замовника) для внутрішнього використання, колір білий (ззовнішній та внутрішній), наповнювач пінополіуретан, </t>
    </r>
    <r>
      <rPr>
        <b/>
        <sz val="11"/>
        <color indexed="8"/>
        <rFont val="Arial"/>
        <family val="2"/>
        <charset val="204"/>
      </rPr>
      <t>t=80 мм</t>
    </r>
    <r>
      <rPr>
        <b/>
        <sz val="11"/>
        <rFont val="Arial"/>
        <family val="2"/>
        <charset val="204"/>
      </rPr>
      <t xml:space="preserve"> (товщина листа 0,5мм). </t>
    </r>
    <r>
      <rPr>
        <sz val="11"/>
        <color indexed="8"/>
        <rFont val="Arial"/>
        <family val="2"/>
        <charset val="204"/>
      </rPr>
      <t>Конструкція повністю самонесуча.</t>
    </r>
    <r>
      <rPr>
        <b/>
        <i/>
        <sz val="11"/>
        <color rgb="FF000000"/>
        <rFont val="Arial"/>
        <family val="2"/>
        <charset val="204"/>
      </rPr>
      <t>Розміри</t>
    </r>
    <r>
      <rPr>
        <i/>
        <sz val="11"/>
        <color rgb="FF000000"/>
        <rFont val="Arial"/>
        <family val="2"/>
        <charset val="204"/>
      </rPr>
      <t xml:space="preserve"> камери зовнішні:</t>
    </r>
    <r>
      <rPr>
        <b/>
        <i/>
        <sz val="11"/>
        <color rgb="FF000000"/>
        <rFont val="Arial"/>
        <family val="2"/>
        <charset val="204"/>
      </rPr>
      <t>2600х2400х2400 (h) мм,</t>
    </r>
    <r>
      <rPr>
        <b/>
        <sz val="11"/>
        <color rgb="FF000000"/>
        <rFont val="Arial"/>
        <family val="2"/>
        <charset val="204"/>
      </rPr>
      <t xml:space="preserve"> </t>
    </r>
    <r>
      <rPr>
        <sz val="11"/>
        <color indexed="8"/>
        <rFont val="Arial"/>
        <family val="2"/>
        <charset val="204"/>
      </rPr>
      <t>(чиста висота всередині камери - 2,4м).
колір - білий ззовні і з середини</t>
    </r>
    <r>
      <rPr>
        <sz val="11"/>
        <rFont val="Arial"/>
        <family val="2"/>
        <charset val="204"/>
      </rPr>
      <t xml:space="preserve">
</t>
    </r>
    <r>
      <rPr>
        <b/>
        <sz val="11"/>
        <rFont val="Arial"/>
        <family val="2"/>
        <charset val="204"/>
      </rPr>
      <t>У вартості пропозиції врахувати:</t>
    </r>
    <r>
      <rPr>
        <sz val="11"/>
        <rFont val="Arial"/>
        <family val="2"/>
        <charset val="204"/>
      </rPr>
      <t xml:space="preserve">
1. Ущільнювачі, герметик (всередині на стиках панелей), направляючі прикріплені до підлоги, кутники (на стику сендвіч-панелей стіни та стеля), примикання до вікон та дверей (всередині та ззовні)
</t>
    </r>
    <r>
      <rPr>
        <b/>
        <sz val="11"/>
        <color rgb="FFFF0000"/>
        <rFont val="Arial"/>
        <family val="2"/>
        <charset val="204"/>
      </rPr>
      <t>2. Відходи сендвіч-панелей (площа сендвіч-панелей повинна відповідати фактично змонтованій кількості).</t>
    </r>
  </si>
  <si>
    <t>Загальна вартість морозильної камери (Блок 1)</t>
  </si>
  <si>
    <t>Загальна вартість холодильної камери (Блок 2)</t>
  </si>
  <si>
    <t>Загальна вартість шокової камери (Блок 3)</t>
  </si>
  <si>
    <t>Загальна вартість обладнання (Блоки 1,2,3)</t>
  </si>
  <si>
    <t>Загальна вартість, грн з ПДВ, заповнюється учасником</t>
  </si>
  <si>
    <r>
      <rPr>
        <sz val="11"/>
        <color indexed="8"/>
        <rFont val="Arial"/>
        <family val="2"/>
        <charset val="204"/>
      </rPr>
      <t xml:space="preserve">Сендвіч-панель Pantec або USP (аналог за погодженням Замовника) для зовнішнього використання, колірRAL 9003, білий - всередині та зовні, наповнювач </t>
    </r>
    <r>
      <rPr>
        <b/>
        <sz val="11"/>
        <rFont val="Arial"/>
        <family val="2"/>
        <charset val="204"/>
      </rPr>
      <t xml:space="preserve">пінополіуретан, t=120мм (товщина листа 0,5мм). </t>
    </r>
    <r>
      <rPr>
        <sz val="11"/>
        <color indexed="8"/>
        <rFont val="Arial"/>
        <family val="2"/>
        <charset val="204"/>
      </rPr>
      <t xml:space="preserve">Конструкція повністю самонесуча. Повна висота - _____мм (чиста висота всередині камери - 2,4м).
</t>
    </r>
    <r>
      <rPr>
        <b/>
        <i/>
        <sz val="11"/>
        <color rgb="FF000000"/>
        <rFont val="Arial"/>
        <family val="2"/>
        <charset val="204"/>
      </rPr>
      <t>Габарити камери: 2270х2200х2400 (h) - зовнішні</t>
    </r>
    <r>
      <rPr>
        <sz val="11"/>
        <rFont val="Arial"/>
        <family val="2"/>
        <charset val="204"/>
      </rPr>
      <t xml:space="preserve">
</t>
    </r>
    <r>
      <rPr>
        <b/>
        <sz val="11"/>
        <rFont val="Arial"/>
        <family val="2"/>
        <charset val="204"/>
      </rPr>
      <t>У вартості пропозиції врахувати:</t>
    </r>
    <r>
      <rPr>
        <sz val="11"/>
        <rFont val="Arial"/>
        <family val="2"/>
        <charset val="204"/>
      </rPr>
      <t xml:space="preserve">
1. Покрівля із сендвіч-панелей, товщина 120 мм, верх білий, низ білий Заповнити зовнішні шви сендвіч панелей герметиком (силікон для зовнішнього застосування)
2. Ущільнювачі, герметик (всередині на стиках панелей), направляючі прикріплені до підлоги, кутники (на стику сендвіч-панелей стіни та стеля), примикання до вікон та дверей (всередині та ззовні)
</t>
    </r>
    <r>
      <rPr>
        <b/>
        <sz val="11"/>
        <color rgb="FFFF0000"/>
        <rFont val="Arial"/>
        <family val="2"/>
        <charset val="204"/>
      </rPr>
      <t>4. Відходи сендвіч-панелей (площа сендвіч-панелей повинна відповідати фактично змонтованій кількості).</t>
    </r>
    <r>
      <rPr>
        <sz val="11"/>
        <rFont val="Arial"/>
        <family val="2"/>
        <charset val="204"/>
      </rPr>
      <t xml:space="preserve">
5. Зашивку видимих ділянок пінополіуретану (зовн. стики сендвіч-панелей).                                                                                                     6. Підлога з сендвіч-панелей, товщина 120 мм.                                                                                                                                                        </t>
    </r>
  </si>
  <si>
    <r>
      <rPr>
        <sz val="11"/>
        <color indexed="8"/>
        <rFont val="Arial"/>
        <family val="2"/>
        <charset val="204"/>
      </rPr>
      <t xml:space="preserve">Сендвіч-панель Pantec або USP (аналог за погодженням Замовника) для зовнішнього використання, колір RAL7024 - ззовні, білий - всередині, наповнювач </t>
    </r>
    <r>
      <rPr>
        <b/>
        <sz val="11"/>
        <rFont val="Arial"/>
        <family val="2"/>
        <charset val="204"/>
      </rPr>
      <t xml:space="preserve">пінополіуретан, t=150мм (товщина листа 0,5мм). </t>
    </r>
    <r>
      <rPr>
        <sz val="11"/>
        <color indexed="8"/>
        <rFont val="Arial"/>
        <family val="2"/>
        <charset val="204"/>
      </rPr>
      <t xml:space="preserve">Конструкція повністю самонесуча. Повна висота - 2640мм (чиста висота всередині камери - 2,4м).
</t>
    </r>
    <r>
      <rPr>
        <b/>
        <i/>
        <sz val="11"/>
        <color rgb="FF000000"/>
        <rFont val="Arial"/>
        <family val="2"/>
        <charset val="204"/>
      </rPr>
      <t>Габарити камери: 8600х4030х2400 (h) - зовнішні</t>
    </r>
    <r>
      <rPr>
        <sz val="11"/>
        <rFont val="Arial"/>
        <family val="2"/>
        <charset val="204"/>
      </rPr>
      <t xml:space="preserve">
</t>
    </r>
    <r>
      <rPr>
        <b/>
        <sz val="11"/>
        <rFont val="Arial"/>
        <family val="2"/>
        <charset val="204"/>
      </rPr>
      <t>У вартості пропозиції врахувати:</t>
    </r>
    <r>
      <rPr>
        <sz val="11"/>
        <rFont val="Arial"/>
        <family val="2"/>
        <charset val="204"/>
      </rPr>
      <t xml:space="preserve">
1. Покрівля із сендвіч-панелей, товщина 150 мм, верх білий, низ білий Заповнити зовнішні шви сендвіч панелей герметиком (силікон для зовнішнього застосування)
2. Покрівля із сендвіч-панелей. Здійснити поклейку стиків сендвіч-панелей покрівлі герметизуючою стрічкою бутилкаучуковою 100мм.
3. Ущільнювачі, герметик (всередині на стиках панелей), направляючі прикріплені до підлоги, кутники (на стику сендвіч-панелей стіни та стеля), примикання до вікон та дверей (всередині та ззовні)
</t>
    </r>
    <r>
      <rPr>
        <b/>
        <sz val="11"/>
        <color rgb="FFFF0000"/>
        <rFont val="Arial"/>
        <family val="2"/>
        <charset val="204"/>
      </rPr>
      <t>4. Відходи сендвіч-панелей (площа сендвіч-панелей повинна відповідати фактично змонтованій кількості).</t>
    </r>
    <r>
      <rPr>
        <sz val="11"/>
        <rFont val="Arial"/>
        <family val="2"/>
        <charset val="204"/>
      </rPr>
      <t xml:space="preserve">
5. Зашивку видимих ділянок пінополіуретану (зовн. стики сендвіч-панелей).                                                                                                     6. Підлога з сендвіч-панелей, товщина 150 мм.                                                                                                                                                        </t>
    </r>
  </si>
  <si>
    <t xml:space="preserve">Відрядні витрати </t>
  </si>
  <si>
    <t>Демонтажні роботи існуючої морозильної і холодильної камер (двері, панелі, зовнішні і внутрішні блоки)</t>
  </si>
  <si>
    <t>Специфікація обладнання та матеріалів для влаштування  холодильно-морозильної камери на АЗК 44 ОККО, Фастівський р-н, селище Чабани, Одеське шосе, 12 .</t>
  </si>
  <si>
    <t>*Просимо не змінювати встановлений курс, його використано як індикатив для проведення тендеру. Курс для розрахунку оплати вартості переможцеві тендеру в грн. - офіційний курс НБУ на день, що передує дню виставлення рахунку (або інший обумовлений у договорі)</t>
  </si>
  <si>
    <t>* сірим позначено клітинки, що заповняє Учасник тендеру</t>
  </si>
  <si>
    <t>Додаткова інформація від учасника</t>
  </si>
  <si>
    <t>Додаткові витрати</t>
  </si>
  <si>
    <t>Загальна вартість пропозиції, включно з відрядними та транспортними витратами</t>
  </si>
  <si>
    <t xml:space="preserve">Термін поставки та монтажу ХМК </t>
  </si>
  <si>
    <t>Коефіцієнт по необхідному виду транспорту (розраховує та змінює учасник тендеру)</t>
  </si>
  <si>
    <t>Загальна вартість, грн з ПДВ</t>
  </si>
  <si>
    <r>
      <t xml:space="preserve">* Курс  Євро НБУ станом на </t>
    </r>
    <r>
      <rPr>
        <b/>
        <sz val="12"/>
        <rFont val="Arial"/>
        <family val="2"/>
        <charset val="204"/>
      </rPr>
      <t>30.12.2024 р., грн/євро</t>
    </r>
  </si>
  <si>
    <r>
      <t xml:space="preserve">Транспортні витрати Джерело вартості пального - сайт https://www.okko.ua/uk/fuels Кількість - </t>
    </r>
    <r>
      <rPr>
        <b/>
        <sz val="11"/>
        <color rgb="FFFF0000"/>
        <rFont val="Arial"/>
        <family val="2"/>
        <charset val="204"/>
      </rPr>
      <t>Вказати учаснику</t>
    </r>
  </si>
  <si>
    <t>Монтажна рама Проф труба 150*60*3мм; труба 60*60*3мм, кутник 50*50*3мм. Загальна орієнтовна вага рами - ___ кг (загалом на 2-4-ри приміщення). Очистка металу, грунтування, пофарбування за 2 рази.</t>
  </si>
  <si>
    <r>
      <t xml:space="preserve">Спліт низькотемпературний чи моноблок, холодопродуктивність _ кВт.Агрегат у захисному корпусі. Повітроохолоджувач кубічний, не скошений. Вентилятори Zziehl-abegg.     Вентилятор охолодження _ шт внутрішній і 2-3 шт зовнішні, EBM-PAPST Врахувати зимовий комплект. Aspera компресор, випарник Carrier, котроллер - Eliwell (Аналог за погодженням з Замовником).                                                     </t>
    </r>
    <r>
      <rPr>
        <b/>
        <sz val="12"/>
        <color rgb="FF000000"/>
        <rFont val="Arial"/>
        <family val="2"/>
        <charset val="204"/>
      </rPr>
      <t>Охолодження продуктів з +10 до -18 С, Продуктивність - 80-100 кг/год, Температура в камері    -25°С-30°С</t>
    </r>
  </si>
  <si>
    <t>Лист металевий t=2-3 мм (на підлогу). У вартості повинні бути включені відходи (площа  листа повинна відповідати фактично змонтованій кількості).</t>
  </si>
  <si>
    <t>Блок 1. Морозильна  камера зовнішня</t>
  </si>
  <si>
    <t>Блок 3.Морозильна камера  внутрішня</t>
  </si>
  <si>
    <r>
      <rPr>
        <b/>
        <sz val="11"/>
        <rFont val="Arial"/>
        <family val="2"/>
        <charset val="204"/>
      </rPr>
      <t>Монтаж Дверей</t>
    </r>
    <r>
      <rPr>
        <sz val="11"/>
        <rFont val="Arial"/>
        <family val="2"/>
        <charset val="204"/>
      </rPr>
      <t xml:space="preserve"> холодильні розп. ДХР-100 - 800 - 2000
Заводський виріб - Pantec - </t>
    </r>
    <r>
      <rPr>
        <b/>
        <sz val="11"/>
        <rFont val="Arial"/>
        <family val="2"/>
        <charset val="204"/>
      </rPr>
      <t>встановити існуючі</t>
    </r>
  </si>
  <si>
    <r>
      <t xml:space="preserve">Спліт низькотемпературний чи моноблок, холодопродуктивність (tконд +45°C та tкип -25°C) ___ кВт, холодопродуктивність (tконд +55°C та tкип -25°C) 2,65 кВт , компресор l'unite hermetique TFH2511Z ,  tкамери = -18…-20°C. З збільненним конденсатором  дельта 10°.Повітроохолоджувач кубічний, не скошений. Вентилятори Zziehl-abegg.     Додаткова опція - Вентилятор охолодження 3 шт внутрішній і 2-3 шт зовнішні, EBM-PAPST Врахувати зимовий комплект. Aspera компресор, випарник Carrier, котроллер - Eliwell (Аналог за погодженням з Замовником).  </t>
    </r>
    <r>
      <rPr>
        <b/>
        <sz val="12"/>
        <color rgb="FF000000"/>
        <rFont val="Arial"/>
        <family val="2"/>
        <charset val="204"/>
      </rPr>
      <t>Зберігання продукції з -12 градусів до - 18 С, кількість 3-4 т</t>
    </r>
    <r>
      <rPr>
        <sz val="11"/>
        <color indexed="8"/>
        <rFont val="Arial"/>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</si>
</sst>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0"/>
      <name val="Arial"/>
      <family val="2"/>
      <charset val="1"/>
    </font>
    <font>
      <sz val="11"/>
      <color indexed="8"/>
      <name val="Arial"/>
      <family val="2"/>
      <charset val="204"/>
    </font>
    <font>
      <sz val="11"/>
      <name val="Arial"/>
      <family val="2"/>
      <charset val="204"/>
    </font>
    <font>
      <sz val="11"/>
      <color indexed="8"/>
      <name val="Calibri"/>
      <family val="2"/>
      <charset val="1"/>
    </font>
    <font>
      <sz val="10"/>
      <name val="Arial Cyr"/>
      <family val="2"/>
      <charset val="204"/>
    </font>
    <font>
      <b/>
      <sz val="11"/>
      <name val="Arial"/>
      <family val="2"/>
      <charset val="204"/>
    </font>
    <font>
      <b/>
      <sz val="14"/>
      <color indexed="8"/>
      <name val="Arial"/>
      <family val="2"/>
      <charset val="204"/>
    </font>
    <font>
      <b/>
      <sz val="10"/>
      <name val="Arial"/>
      <family val="2"/>
      <charset val="204"/>
    </font>
    <font>
      <sz val="8"/>
      <name val="Arial"/>
      <family val="2"/>
      <charset val="204"/>
    </font>
    <font>
      <sz val="10"/>
      <name val="Arial"/>
      <family val="2"/>
      <charset val="204"/>
    </font>
    <font>
      <b/>
      <sz val="12"/>
      <name val="Arial"/>
      <family val="2"/>
      <charset val="204"/>
    </font>
    <font>
      <b/>
      <sz val="11"/>
      <color indexed="8"/>
      <name val="Arial"/>
      <family val="2"/>
      <charset val="204"/>
    </font>
    <font>
      <sz val="10"/>
      <color indexed="8"/>
      <name val="Arial"/>
      <family val="2"/>
      <charset val="204"/>
    </font>
    <font>
      <sz val="12"/>
      <name val="Arial"/>
      <family val="2"/>
      <charset val="204"/>
    </font>
    <font>
      <sz val="11"/>
      <color theme="1"/>
      <name val="Arial"/>
      <family val="2"/>
      <charset val="204"/>
    </font>
    <font>
      <b/>
      <sz val="11"/>
      <color theme="1"/>
      <name val="Arial"/>
      <family val="2"/>
      <charset val="204"/>
    </font>
    <font>
      <b/>
      <sz val="12"/>
      <color rgb="FF000000"/>
      <name val="Roboto Light"/>
    </font>
    <font>
      <b/>
      <sz val="14"/>
      <color theme="1"/>
      <name val="Arial"/>
      <family val="2"/>
      <charset val="204"/>
    </font>
    <font>
      <sz val="12"/>
      <color theme="1"/>
      <name val="Arial"/>
      <family val="2"/>
      <charset val="204"/>
    </font>
    <font>
      <b/>
      <sz val="11"/>
      <color rgb="FFFF0000"/>
      <name val="Arial"/>
      <family val="2"/>
      <charset val="204"/>
    </font>
    <font>
      <sz val="10"/>
      <color theme="1"/>
      <name val="Arial"/>
      <family val="2"/>
      <charset val="204"/>
    </font>
    <font>
      <sz val="11"/>
      <color theme="1"/>
      <name val="Calibri"/>
      <family val="2"/>
      <scheme val="minor"/>
    </font>
    <font>
      <b/>
      <sz val="14"/>
      <name val="Arial"/>
      <family val="2"/>
      <charset val="204"/>
    </font>
    <font>
      <b/>
      <sz val="11"/>
      <color rgb="FF000000"/>
      <name val="Arial"/>
      <family val="2"/>
      <charset val="204"/>
    </font>
    <font>
      <b/>
      <sz val="12"/>
      <color rgb="FF000000"/>
      <name val="Arial"/>
      <family val="2"/>
      <charset val="204"/>
    </font>
    <font>
      <b/>
      <i/>
      <sz val="11"/>
      <color rgb="FF000000"/>
      <name val="Arial"/>
      <family val="2"/>
      <charset val="204"/>
    </font>
    <font>
      <i/>
      <sz val="11"/>
      <color rgb="FF000000"/>
      <name val="Arial"/>
      <family val="2"/>
      <charset val="204"/>
    </font>
    <font>
      <sz val="10"/>
      <color rgb="FFFF0000"/>
      <name val="Arial"/>
      <family val="2"/>
      <charset val="204"/>
    </font>
    <font>
      <sz val="11"/>
      <color rgb="FFFF0000"/>
      <name val="Calibri"/>
      <family val="2"/>
      <scheme val="minor"/>
    </font>
  </fonts>
  <fills count="15">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2"/>
      </patternFill>
    </fill>
    <fill>
      <patternFill patternType="solid">
        <fgColor rgb="FFFFFF00"/>
        <bgColor indexed="64"/>
      </patternFill>
    </fill>
    <fill>
      <patternFill patternType="solid">
        <fgColor theme="4" tint="0.59999389629810485"/>
        <bgColor indexed="64"/>
      </patternFill>
    </fill>
    <fill>
      <patternFill patternType="solid">
        <fgColor theme="4" tint="0.59999389629810485"/>
        <bgColor indexed="26"/>
      </patternFill>
    </fill>
    <fill>
      <patternFill patternType="solid">
        <fgColor theme="3" tint="0.79998168889431442"/>
        <bgColor indexed="64"/>
      </patternFill>
    </fill>
    <fill>
      <patternFill patternType="solid">
        <fgColor theme="3" tint="0.79998168889431442"/>
        <bgColor indexed="26"/>
      </patternFill>
    </fill>
    <fill>
      <patternFill patternType="solid">
        <fgColor theme="4" tint="0.79998168889431442"/>
        <bgColor indexed="64"/>
      </patternFill>
    </fill>
    <fill>
      <patternFill patternType="solid">
        <fgColor theme="0" tint="-0.249977111117893"/>
        <bgColor indexed="23"/>
      </patternFill>
    </fill>
    <fill>
      <patternFill patternType="solid">
        <fgColor theme="0" tint="-0.249977111117893"/>
        <bgColor indexed="64"/>
      </patternFill>
    </fill>
    <fill>
      <patternFill patternType="solid">
        <fgColor theme="0" tint="-0.249977111117893"/>
        <bgColor indexed="26"/>
      </patternFill>
    </fill>
    <fill>
      <patternFill patternType="solid">
        <fgColor theme="0" tint="-0.249977111117893"/>
        <bgColor indexed="22"/>
      </patternFill>
    </fill>
  </fills>
  <borders count="25">
    <border>
      <left/>
      <right/>
      <top/>
      <bottom/>
      <diagonal/>
    </border>
    <border>
      <left style="thin">
        <color indexed="8"/>
      </left>
      <right style="thin">
        <color indexed="8"/>
      </right>
      <top style="thin">
        <color indexed="8"/>
      </top>
      <bottom style="thin">
        <color indexed="8"/>
      </bottom>
      <diagonal/>
    </border>
    <border>
      <left style="thick">
        <color indexed="8"/>
      </left>
      <right/>
      <top style="thick">
        <color indexed="8"/>
      </top>
      <bottom style="thick">
        <color indexed="8"/>
      </bottom>
      <diagonal/>
    </border>
    <border>
      <left style="thick">
        <color indexed="8"/>
      </left>
      <right style="thin">
        <color indexed="8"/>
      </right>
      <top style="thin">
        <color indexed="8"/>
      </top>
      <bottom style="thin">
        <color indexed="8"/>
      </bottom>
      <diagonal/>
    </border>
    <border>
      <left style="thick">
        <color indexed="8"/>
      </left>
      <right style="thick">
        <color indexed="8"/>
      </right>
      <top style="thick">
        <color indexed="8"/>
      </top>
      <bottom style="thick">
        <color indexed="8"/>
      </bottom>
      <diagonal/>
    </border>
    <border>
      <left style="thin">
        <color indexed="8"/>
      </left>
      <right style="thin">
        <color indexed="8"/>
      </right>
      <top style="thin">
        <color indexed="8"/>
      </top>
      <bottom style="thick">
        <color indexed="8"/>
      </bottom>
      <diagonal/>
    </border>
    <border>
      <left style="medium">
        <color indexed="64"/>
      </left>
      <right style="medium">
        <color indexed="64"/>
      </right>
      <top style="medium">
        <color indexed="64"/>
      </top>
      <bottom style="medium">
        <color indexed="64"/>
      </bottom>
      <diagonal/>
    </border>
    <border>
      <left style="thick">
        <color indexed="8"/>
      </left>
      <right/>
      <top style="thick">
        <color indexed="8"/>
      </top>
      <bottom/>
      <diagonal/>
    </border>
    <border>
      <left style="thin">
        <color indexed="8"/>
      </left>
      <right/>
      <top style="thin">
        <color indexed="8"/>
      </top>
      <bottom style="thick">
        <color indexed="8"/>
      </bottom>
      <diagonal/>
    </border>
    <border>
      <left style="thin">
        <color indexed="64"/>
      </left>
      <right style="thin">
        <color indexed="64"/>
      </right>
      <top style="thin">
        <color indexed="64"/>
      </top>
      <bottom style="thin">
        <color indexed="64"/>
      </bottom>
      <diagonal/>
    </border>
    <border>
      <left/>
      <right/>
      <top style="thick">
        <color indexed="8"/>
      </top>
      <bottom/>
      <diagonal/>
    </border>
    <border>
      <left/>
      <right style="thick">
        <color indexed="8"/>
      </right>
      <top style="thick">
        <color indexed="8"/>
      </top>
      <bottom/>
      <diagonal/>
    </border>
    <border>
      <left style="thin">
        <color indexed="8"/>
      </left>
      <right style="thin">
        <color indexed="8"/>
      </right>
      <top/>
      <bottom style="thin">
        <color indexed="8"/>
      </bottom>
      <diagonal/>
    </border>
    <border>
      <left style="thick">
        <color indexed="8"/>
      </left>
      <right style="thin">
        <color indexed="8"/>
      </right>
      <top/>
      <bottom style="thin">
        <color indexed="8"/>
      </bottom>
      <diagonal/>
    </border>
    <border>
      <left style="thick">
        <color indexed="8"/>
      </left>
      <right style="thick">
        <color indexed="8"/>
      </right>
      <top style="thick">
        <color indexed="8"/>
      </top>
      <bottom/>
      <diagonal/>
    </border>
    <border>
      <left style="medium">
        <color indexed="64"/>
      </left>
      <right/>
      <top style="medium">
        <color indexed="64"/>
      </top>
      <bottom style="medium">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medium">
        <color indexed="64"/>
      </left>
      <right/>
      <top style="thick">
        <color indexed="8"/>
      </top>
      <bottom/>
      <diagonal/>
    </border>
    <border>
      <left style="thick">
        <color indexed="8"/>
      </left>
      <right style="thick">
        <color indexed="8"/>
      </right>
      <top/>
      <bottom style="thick">
        <color indexed="8"/>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9">
    <xf numFmtId="0" fontId="0" fillId="0" borderId="0"/>
    <xf numFmtId="0" fontId="4" fillId="0" borderId="0"/>
    <xf numFmtId="0" fontId="1" fillId="0" borderId="0"/>
    <xf numFmtId="0" fontId="5" fillId="0" borderId="0"/>
    <xf numFmtId="0" fontId="5" fillId="0" borderId="0"/>
    <xf numFmtId="0" fontId="9" fillId="0" borderId="0">
      <alignment horizontal="left"/>
    </xf>
    <xf numFmtId="0" fontId="5" fillId="0" borderId="0"/>
    <xf numFmtId="0" fontId="10" fillId="0" borderId="0"/>
    <xf numFmtId="0" fontId="22" fillId="0" borderId="0"/>
  </cellStyleXfs>
  <cellXfs count="109">
    <xf numFmtId="0" fontId="0" fillId="0" borderId="0" xfId="0"/>
    <xf numFmtId="0" fontId="12" fillId="0" borderId="0" xfId="2" applyFont="1"/>
    <xf numFmtId="0" fontId="12" fillId="0" borderId="0" xfId="2" applyFont="1" applyAlignment="1">
      <alignment vertical="center"/>
    </xf>
    <xf numFmtId="164" fontId="3" fillId="2" borderId="1" xfId="2" applyNumberFormat="1" applyFont="1" applyFill="1" applyBorder="1" applyAlignment="1">
      <alignment horizontal="center" vertical="center"/>
    </xf>
    <xf numFmtId="0" fontId="3" fillId="0" borderId="1" xfId="5" applyFont="1" applyBorder="1" applyAlignment="1">
      <alignment vertical="top" wrapText="1"/>
    </xf>
    <xf numFmtId="164" fontId="3" fillId="0" borderId="1" xfId="5" applyNumberFormat="1" applyFont="1" applyBorder="1" applyAlignment="1">
      <alignment horizontal="center" vertical="center"/>
    </xf>
    <xf numFmtId="164" fontId="3" fillId="0" borderId="1" xfId="5" applyNumberFormat="1" applyFont="1" applyBorder="1" applyAlignment="1">
      <alignment horizontal="center" vertical="top"/>
    </xf>
    <xf numFmtId="4" fontId="3" fillId="0" borderId="1" xfId="5" applyNumberFormat="1" applyFont="1" applyBorder="1" applyAlignment="1">
      <alignment horizontal="center" vertical="center"/>
    </xf>
    <xf numFmtId="0" fontId="10" fillId="0" borderId="0" xfId="2" applyFont="1"/>
    <xf numFmtId="0" fontId="15" fillId="0" borderId="0" xfId="0" applyFont="1"/>
    <xf numFmtId="0" fontId="13" fillId="0" borderId="0" xfId="2" applyFont="1"/>
    <xf numFmtId="0" fontId="2" fillId="2" borderId="1" xfId="2" applyFont="1" applyFill="1" applyBorder="1" applyAlignment="1">
      <alignment horizontal="center" vertical="center"/>
    </xf>
    <xf numFmtId="0" fontId="2" fillId="2" borderId="1" xfId="2" applyFont="1" applyFill="1" applyBorder="1" applyAlignment="1">
      <alignment vertical="center" wrapText="1"/>
    </xf>
    <xf numFmtId="0" fontId="2" fillId="4" borderId="1" xfId="2" applyFont="1" applyFill="1" applyBorder="1" applyAlignment="1">
      <alignment horizontal="right" vertical="center"/>
    </xf>
    <xf numFmtId="0" fontId="2" fillId="2" borderId="1" xfId="2" applyFont="1" applyFill="1" applyBorder="1" applyAlignment="1">
      <alignment wrapText="1"/>
    </xf>
    <xf numFmtId="0" fontId="15" fillId="0" borderId="1" xfId="0" applyFont="1" applyBorder="1" applyAlignment="1">
      <alignment horizontal="center" vertical="center"/>
    </xf>
    <xf numFmtId="0" fontId="15" fillId="0" borderId="1" xfId="0" applyFont="1" applyBorder="1" applyAlignment="1">
      <alignment wrapText="1"/>
    </xf>
    <xf numFmtId="0" fontId="2" fillId="0" borderId="3" xfId="2" applyFont="1" applyBorder="1" applyAlignment="1">
      <alignment horizontal="center" vertical="center"/>
    </xf>
    <xf numFmtId="4" fontId="2" fillId="4" borderId="1" xfId="2" applyNumberFormat="1" applyFont="1" applyFill="1" applyBorder="1" applyAlignment="1">
      <alignment horizontal="right" vertical="center"/>
    </xf>
    <xf numFmtId="0" fontId="15" fillId="0" borderId="5" xfId="0" applyFont="1" applyBorder="1" applyAlignment="1">
      <alignment wrapText="1"/>
    </xf>
    <xf numFmtId="0" fontId="15" fillId="0" borderId="5" xfId="0" applyFont="1" applyBorder="1" applyAlignment="1">
      <alignment horizontal="center" vertical="center"/>
    </xf>
    <xf numFmtId="4" fontId="15" fillId="0" borderId="5" xfId="0" applyNumberFormat="1" applyFont="1" applyBorder="1" applyAlignment="1">
      <alignment horizontal="right" vertical="center"/>
    </xf>
    <xf numFmtId="0" fontId="15" fillId="0" borderId="1" xfId="0" applyFont="1" applyBorder="1" applyAlignment="1">
      <alignment horizontal="center"/>
    </xf>
    <xf numFmtId="0" fontId="15" fillId="3" borderId="1" xfId="0" applyFont="1" applyFill="1" applyBorder="1" applyAlignment="1">
      <alignment horizontal="center" vertical="center"/>
    </xf>
    <xf numFmtId="4" fontId="3" fillId="3" borderId="1" xfId="5" applyNumberFormat="1" applyFont="1" applyFill="1" applyBorder="1" applyAlignment="1">
      <alignment horizontal="center" vertical="center"/>
    </xf>
    <xf numFmtId="0" fontId="2" fillId="6" borderId="4" xfId="2" applyFont="1" applyFill="1" applyBorder="1" applyAlignment="1">
      <alignment horizontal="center" vertical="center"/>
    </xf>
    <xf numFmtId="0" fontId="11" fillId="6" borderId="4" xfId="2" applyFont="1" applyFill="1" applyBorder="1" applyAlignment="1">
      <alignment wrapText="1"/>
    </xf>
    <xf numFmtId="0" fontId="19" fillId="6" borderId="4" xfId="0" applyFont="1" applyFill="1" applyBorder="1" applyAlignment="1">
      <alignment horizontal="center" vertical="center"/>
    </xf>
    <xf numFmtId="4" fontId="14" fillId="6" borderId="4" xfId="0" applyNumberFormat="1" applyFont="1" applyFill="1" applyBorder="1" applyAlignment="1">
      <alignment horizontal="center" vertical="center"/>
    </xf>
    <xf numFmtId="4" fontId="19" fillId="6" borderId="4" xfId="0" applyNumberFormat="1" applyFont="1" applyFill="1" applyBorder="1" applyAlignment="1">
      <alignment horizontal="right" vertical="center"/>
    </xf>
    <xf numFmtId="4" fontId="11" fillId="6" borderId="4" xfId="2" applyNumberFormat="1" applyFont="1" applyFill="1" applyBorder="1" applyAlignment="1">
      <alignment horizontal="right" vertical="center"/>
    </xf>
    <xf numFmtId="4" fontId="2" fillId="0" borderId="1" xfId="2" applyNumberFormat="1" applyFont="1" applyBorder="1" applyAlignment="1">
      <alignment horizontal="right" vertical="center"/>
    </xf>
    <xf numFmtId="4" fontId="18" fillId="6" borderId="6" xfId="0" applyNumberFormat="1" applyFont="1" applyFill="1" applyBorder="1" applyAlignment="1">
      <alignment horizontal="right"/>
    </xf>
    <xf numFmtId="0" fontId="3" fillId="0" borderId="12" xfId="5" applyFont="1" applyBorder="1" applyAlignment="1">
      <alignment vertical="top" wrapText="1"/>
    </xf>
    <xf numFmtId="0" fontId="21" fillId="0" borderId="0" xfId="0" applyFont="1"/>
    <xf numFmtId="2" fontId="10" fillId="0" borderId="0" xfId="0" applyNumberFormat="1" applyFont="1" applyAlignment="1">
      <alignment horizontal="right"/>
    </xf>
    <xf numFmtId="0" fontId="3" fillId="5" borderId="1" xfId="5" applyFont="1" applyFill="1" applyBorder="1" applyAlignment="1">
      <alignment vertical="top" wrapText="1"/>
    </xf>
    <xf numFmtId="0" fontId="15" fillId="0" borderId="0" xfId="0" applyFont="1" applyAlignment="1">
      <alignment horizontal="center"/>
    </xf>
    <xf numFmtId="4" fontId="15" fillId="0" borderId="0" xfId="0" applyNumberFormat="1" applyFont="1"/>
    <xf numFmtId="0" fontId="2" fillId="7" borderId="4" xfId="2" applyFont="1" applyFill="1" applyBorder="1" applyAlignment="1">
      <alignment horizontal="center" vertical="center"/>
    </xf>
    <xf numFmtId="0" fontId="11" fillId="7" borderId="4" xfId="2" applyFont="1" applyFill="1" applyBorder="1" applyAlignment="1">
      <alignment wrapText="1"/>
    </xf>
    <xf numFmtId="0" fontId="16" fillId="0" borderId="0" xfId="0" applyFont="1" applyAlignment="1">
      <alignment horizontal="center" wrapText="1"/>
    </xf>
    <xf numFmtId="0" fontId="2" fillId="0" borderId="1" xfId="2" applyFont="1" applyBorder="1" applyAlignment="1">
      <alignment horizontal="right" vertical="center"/>
    </xf>
    <xf numFmtId="0" fontId="8" fillId="9" borderId="4" xfId="2" applyFont="1" applyFill="1" applyBorder="1" applyAlignment="1">
      <alignment horizontal="center" vertical="center" wrapText="1"/>
    </xf>
    <xf numFmtId="0" fontId="8" fillId="9" borderId="4" xfId="2" applyFont="1" applyFill="1" applyBorder="1" applyAlignment="1">
      <alignment horizontal="center" vertical="center"/>
    </xf>
    <xf numFmtId="0" fontId="8" fillId="9" borderId="2" xfId="2" applyFont="1" applyFill="1" applyBorder="1" applyAlignment="1">
      <alignment horizontal="center" vertical="center" wrapText="1"/>
    </xf>
    <xf numFmtId="0" fontId="2" fillId="0" borderId="13" xfId="2" applyFont="1" applyBorder="1" applyAlignment="1">
      <alignment horizontal="center" vertical="center"/>
    </xf>
    <xf numFmtId="0" fontId="2" fillId="0" borderId="12" xfId="2" applyFont="1" applyBorder="1" applyAlignment="1">
      <alignment horizontal="left" vertical="top" wrapText="1"/>
    </xf>
    <xf numFmtId="0" fontId="2" fillId="0" borderId="12" xfId="2" applyFont="1" applyBorder="1" applyAlignment="1">
      <alignment horizontal="center" vertical="center"/>
    </xf>
    <xf numFmtId="164" fontId="3" fillId="0" borderId="12" xfId="2" applyNumberFormat="1" applyFont="1" applyBorder="1" applyAlignment="1">
      <alignment horizontal="center" vertical="center"/>
    </xf>
    <xf numFmtId="2" fontId="3" fillId="0" borderId="1" xfId="7" applyNumberFormat="1" applyFont="1" applyBorder="1" applyAlignment="1">
      <alignment horizontal="left" vertical="center" wrapText="1"/>
    </xf>
    <xf numFmtId="164" fontId="3" fillId="0" borderId="1" xfId="2" applyNumberFormat="1" applyFont="1" applyBorder="1" applyAlignment="1">
      <alignment horizontal="center" vertical="center"/>
    </xf>
    <xf numFmtId="2" fontId="3" fillId="0" borderId="12" xfId="7" applyNumberFormat="1" applyFont="1" applyBorder="1" applyAlignment="1">
      <alignment horizontal="left" vertical="center" wrapText="1"/>
    </xf>
    <xf numFmtId="0" fontId="2" fillId="0" borderId="1" xfId="2" applyFont="1" applyBorder="1" applyAlignment="1">
      <alignment horizontal="center" vertical="center"/>
    </xf>
    <xf numFmtId="0" fontId="2" fillId="0" borderId="1" xfId="2" applyFont="1" applyBorder="1" applyAlignment="1">
      <alignment vertical="center" wrapText="1"/>
    </xf>
    <xf numFmtId="0" fontId="2" fillId="0" borderId="1" xfId="2" applyFont="1" applyBorder="1" applyAlignment="1">
      <alignment wrapText="1"/>
    </xf>
    <xf numFmtId="0" fontId="8" fillId="7" borderId="4" xfId="2" applyFont="1" applyFill="1" applyBorder="1" applyAlignment="1">
      <alignment horizontal="center" vertical="center" wrapText="1"/>
    </xf>
    <xf numFmtId="0" fontId="8" fillId="7" borderId="4" xfId="2" applyFont="1" applyFill="1" applyBorder="1" applyAlignment="1">
      <alignment horizontal="center" vertical="center"/>
    </xf>
    <xf numFmtId="0" fontId="8" fillId="7" borderId="2" xfId="2" applyFont="1" applyFill="1" applyBorder="1" applyAlignment="1">
      <alignment horizontal="center" vertical="center" wrapText="1"/>
    </xf>
    <xf numFmtId="0" fontId="2" fillId="0" borderId="1" xfId="2" applyFont="1" applyBorder="1" applyAlignment="1">
      <alignment horizontal="left" vertical="top" wrapText="1"/>
    </xf>
    <xf numFmtId="0" fontId="16" fillId="5" borderId="1" xfId="0" applyFont="1" applyFill="1" applyBorder="1" applyAlignment="1">
      <alignment wrapText="1"/>
    </xf>
    <xf numFmtId="0" fontId="7" fillId="5" borderId="10" xfId="2" applyFont="1" applyFill="1" applyBorder="1" applyAlignment="1">
      <alignment wrapText="1"/>
    </xf>
    <xf numFmtId="0" fontId="7" fillId="5" borderId="11" xfId="2" applyFont="1" applyFill="1" applyBorder="1" applyAlignment="1">
      <alignment wrapText="1"/>
    </xf>
    <xf numFmtId="0" fontId="15" fillId="5" borderId="0" xfId="0" applyFont="1" applyFill="1"/>
    <xf numFmtId="0" fontId="7" fillId="5" borderId="7" xfId="2" applyFont="1" applyFill="1" applyBorder="1"/>
    <xf numFmtId="0" fontId="2" fillId="6" borderId="14" xfId="2" applyFont="1" applyFill="1" applyBorder="1" applyAlignment="1">
      <alignment horizontal="center" vertical="center"/>
    </xf>
    <xf numFmtId="0" fontId="11" fillId="6" borderId="14" xfId="2" applyFont="1" applyFill="1" applyBorder="1" applyAlignment="1">
      <alignment wrapText="1"/>
    </xf>
    <xf numFmtId="0" fontId="19" fillId="6" borderId="14" xfId="0" applyFont="1" applyFill="1" applyBorder="1" applyAlignment="1">
      <alignment horizontal="center" vertical="center"/>
    </xf>
    <xf numFmtId="4" fontId="14" fillId="6" borderId="14" xfId="0" applyNumberFormat="1" applyFont="1" applyFill="1" applyBorder="1" applyAlignment="1">
      <alignment horizontal="center" vertical="center"/>
    </xf>
    <xf numFmtId="4" fontId="19" fillId="6" borderId="14" xfId="0" applyNumberFormat="1" applyFont="1" applyFill="1" applyBorder="1" applyAlignment="1">
      <alignment horizontal="right" vertical="center"/>
    </xf>
    <xf numFmtId="4" fontId="11" fillId="6" borderId="14" xfId="2" applyNumberFormat="1" applyFont="1" applyFill="1" applyBorder="1" applyAlignment="1">
      <alignment horizontal="right" vertical="center"/>
    </xf>
    <xf numFmtId="4" fontId="2" fillId="10" borderId="9" xfId="2" applyNumberFormat="1" applyFont="1" applyFill="1" applyBorder="1" applyAlignment="1">
      <alignment horizontal="right" vertical="center"/>
    </xf>
    <xf numFmtId="0" fontId="14" fillId="8" borderId="6" xfId="2" applyFont="1" applyFill="1" applyBorder="1"/>
    <xf numFmtId="0" fontId="17" fillId="5" borderId="6" xfId="0" applyFont="1" applyFill="1" applyBorder="1"/>
    <xf numFmtId="0" fontId="8" fillId="0" borderId="0" xfId="2" applyFont="1"/>
    <xf numFmtId="0" fontId="28" fillId="0" borderId="0" xfId="2" applyFont="1"/>
    <xf numFmtId="0" fontId="8" fillId="7" borderId="15" xfId="2" applyFont="1" applyFill="1" applyBorder="1" applyAlignment="1">
      <alignment horizontal="center" vertical="center" wrapText="1"/>
    </xf>
    <xf numFmtId="0" fontId="15" fillId="0" borderId="9" xfId="0" applyFont="1" applyBorder="1" applyAlignment="1">
      <alignment horizontal="center" wrapText="1"/>
    </xf>
    <xf numFmtId="4" fontId="2" fillId="12" borderId="1" xfId="2" applyNumberFormat="1" applyFont="1" applyFill="1" applyBorder="1" applyAlignment="1">
      <alignment horizontal="right" vertical="center"/>
    </xf>
    <xf numFmtId="4" fontId="2" fillId="12" borderId="12" xfId="2" applyNumberFormat="1" applyFont="1" applyFill="1" applyBorder="1" applyAlignment="1">
      <alignment horizontal="right" vertical="center"/>
    </xf>
    <xf numFmtId="4" fontId="3" fillId="12" borderId="5" xfId="0" applyNumberFormat="1" applyFont="1" applyFill="1" applyBorder="1" applyAlignment="1">
      <alignment horizontal="center" vertical="center"/>
    </xf>
    <xf numFmtId="4" fontId="2" fillId="13" borderId="1" xfId="2" applyNumberFormat="1" applyFont="1" applyFill="1" applyBorder="1" applyAlignment="1">
      <alignment horizontal="right" vertical="center"/>
    </xf>
    <xf numFmtId="0" fontId="15" fillId="12" borderId="8" xfId="0" applyFont="1" applyFill="1" applyBorder="1" applyAlignment="1">
      <alignment vertical="center"/>
    </xf>
    <xf numFmtId="0" fontId="8" fillId="2" borderId="9" xfId="2" applyFont="1" applyFill="1" applyBorder="1" applyAlignment="1">
      <alignment horizontal="center" vertical="center" wrapText="1"/>
    </xf>
    <xf numFmtId="4" fontId="2" fillId="0" borderId="16" xfId="2" applyNumberFormat="1" applyFont="1" applyBorder="1" applyAlignment="1">
      <alignment horizontal="right" vertical="center"/>
    </xf>
    <xf numFmtId="0" fontId="8" fillId="9" borderId="18" xfId="2" applyFont="1" applyFill="1" applyBorder="1" applyAlignment="1">
      <alignment horizontal="center" vertical="center" wrapText="1"/>
    </xf>
    <xf numFmtId="4" fontId="11" fillId="7" borderId="19" xfId="2" applyNumberFormat="1" applyFont="1" applyFill="1" applyBorder="1" applyAlignment="1">
      <alignment horizontal="right" vertical="center"/>
    </xf>
    <xf numFmtId="4" fontId="2" fillId="12" borderId="17" xfId="2" applyNumberFormat="1" applyFont="1" applyFill="1" applyBorder="1" applyAlignment="1">
      <alignment horizontal="right" vertical="center"/>
    </xf>
    <xf numFmtId="4" fontId="2" fillId="13" borderId="17" xfId="2" applyNumberFormat="1" applyFont="1" applyFill="1" applyBorder="1" applyAlignment="1">
      <alignment horizontal="right" vertical="center"/>
    </xf>
    <xf numFmtId="0" fontId="20" fillId="0" borderId="0" xfId="0" applyFont="1"/>
    <xf numFmtId="0" fontId="0" fillId="5" borderId="20" xfId="0" applyFill="1" applyBorder="1"/>
    <xf numFmtId="0" fontId="18" fillId="5" borderId="21" xfId="0" applyFont="1" applyFill="1" applyBorder="1" applyAlignment="1">
      <alignment wrapText="1"/>
    </xf>
    <xf numFmtId="0" fontId="0" fillId="5" borderId="22" xfId="0" applyFill="1" applyBorder="1"/>
    <xf numFmtId="0" fontId="0" fillId="5" borderId="23" xfId="0" applyFill="1" applyBorder="1"/>
    <xf numFmtId="0" fontId="0" fillId="5" borderId="24" xfId="0" applyFill="1" applyBorder="1"/>
    <xf numFmtId="4" fontId="0" fillId="5" borderId="20" xfId="0" applyNumberFormat="1" applyFill="1" applyBorder="1"/>
    <xf numFmtId="4" fontId="12" fillId="14" borderId="6" xfId="2" applyNumberFormat="1" applyFont="1" applyFill="1" applyBorder="1" applyAlignment="1">
      <alignment horizontal="right" vertical="center"/>
    </xf>
    <xf numFmtId="4" fontId="12" fillId="14" borderId="6" xfId="2" applyNumberFormat="1" applyFont="1" applyFill="1" applyBorder="1" applyAlignment="1">
      <alignment horizontal="right"/>
    </xf>
    <xf numFmtId="0" fontId="16" fillId="12" borderId="6" xfId="0" applyFont="1" applyFill="1" applyBorder="1"/>
    <xf numFmtId="0" fontId="29" fillId="0" borderId="0" xfId="0" applyFont="1"/>
    <xf numFmtId="4" fontId="3" fillId="0" borderId="1" xfId="5" applyNumberFormat="1" applyFont="1" applyBorder="1" applyAlignment="1">
      <alignment horizontal="center" vertical="center" wrapText="1"/>
    </xf>
    <xf numFmtId="2" fontId="8" fillId="11" borderId="9" xfId="0" applyNumberFormat="1" applyFont="1" applyFill="1" applyBorder="1" applyAlignment="1" applyProtection="1">
      <alignment horizontal="left" vertical="center"/>
      <protection locked="0"/>
    </xf>
    <xf numFmtId="1" fontId="8" fillId="11" borderId="9" xfId="0" applyNumberFormat="1" applyFont="1" applyFill="1" applyBorder="1" applyAlignment="1" applyProtection="1">
      <alignment horizontal="left" vertical="center"/>
      <protection locked="0"/>
    </xf>
    <xf numFmtId="0" fontId="7" fillId="0" borderId="0" xfId="2" applyFont="1" applyAlignment="1">
      <alignment horizontal="center" wrapText="1"/>
    </xf>
    <xf numFmtId="0" fontId="7" fillId="5" borderId="9" xfId="2" applyFont="1" applyFill="1" applyBorder="1" applyAlignment="1">
      <alignment horizontal="left" vertical="center"/>
    </xf>
    <xf numFmtId="0" fontId="12" fillId="6" borderId="6" xfId="2" applyFont="1" applyFill="1" applyBorder="1" applyAlignment="1">
      <alignment horizontal="left" vertical="center"/>
    </xf>
    <xf numFmtId="0" fontId="12" fillId="0" borderId="6" xfId="2" applyFont="1" applyBorder="1" applyAlignment="1">
      <alignment horizontal="left" vertical="center"/>
    </xf>
    <xf numFmtId="0" fontId="12" fillId="0" borderId="6" xfId="2" applyFont="1" applyBorder="1" applyAlignment="1">
      <alignment horizontal="left" wrapText="1"/>
    </xf>
    <xf numFmtId="0" fontId="16" fillId="0" borderId="6" xfId="0" applyFont="1" applyBorder="1" applyAlignment="1">
      <alignment horizontal="left" wrapText="1"/>
    </xf>
  </cellXfs>
  <cellStyles count="9">
    <cellStyle name="Excel Built-in Normal" xfId="1" xr:uid="{00000000-0005-0000-0000-000000000000}"/>
    <cellStyle name="Excel Built-in Normal 1" xfId="2" xr:uid="{00000000-0005-0000-0000-000001000000}"/>
    <cellStyle name="TableStyleLight1 2" xfId="3" xr:uid="{00000000-0005-0000-0000-000002000000}"/>
    <cellStyle name="Звичайний" xfId="0" builtinId="0"/>
    <cellStyle name="Звичайний 2" xfId="4" xr:uid="{00000000-0005-0000-0000-000004000000}"/>
    <cellStyle name="Звичайний 3" xfId="5" xr:uid="{00000000-0005-0000-0000-000005000000}"/>
    <cellStyle name="Звичайний 6 3" xfId="6" xr:uid="{00000000-0005-0000-0000-000006000000}"/>
    <cellStyle name="Обычный 2" xfId="7" xr:uid="{00000000-0005-0000-0000-000007000000}"/>
    <cellStyle name="Обычный 3" xfId="8" xr:uid="{00000000-0005-0000-0000-00000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4"/>
  <sheetViews>
    <sheetView tabSelected="1" zoomScale="80" zoomScaleNormal="80" workbookViewId="0">
      <selection activeCell="B16" sqref="B16"/>
    </sheetView>
  </sheetViews>
  <sheetFormatPr defaultRowHeight="14.4" x14ac:dyDescent="0.3"/>
  <cols>
    <col min="1" max="1" width="7.33203125" customWidth="1"/>
    <col min="2" max="2" width="84.109375" customWidth="1"/>
    <col min="3" max="3" width="13.5546875" customWidth="1"/>
    <col min="4" max="4" width="10.44140625" customWidth="1"/>
    <col min="5" max="5" width="23.44140625" customWidth="1"/>
    <col min="6" max="6" width="16.5546875" customWidth="1"/>
    <col min="7" max="7" width="14.5546875" customWidth="1"/>
    <col min="8" max="8" width="21.88671875" customWidth="1"/>
    <col min="9" max="9" width="41.33203125" customWidth="1"/>
  </cols>
  <sheetData>
    <row r="1" spans="1:9" x14ac:dyDescent="0.3">
      <c r="A1" s="9"/>
      <c r="B1" s="34"/>
      <c r="C1" s="35" t="s">
        <v>28</v>
      </c>
      <c r="D1" s="101"/>
      <c r="E1" s="101"/>
      <c r="F1" s="34"/>
      <c r="G1" s="9"/>
      <c r="H1" s="9"/>
    </row>
    <row r="2" spans="1:9" x14ac:dyDescent="0.3">
      <c r="A2" s="9"/>
      <c r="B2" s="34"/>
      <c r="C2" s="35" t="s">
        <v>29</v>
      </c>
      <c r="D2" s="102"/>
      <c r="E2" s="102"/>
      <c r="F2" s="34"/>
      <c r="G2" s="9"/>
      <c r="H2" s="9"/>
    </row>
    <row r="3" spans="1:9" x14ac:dyDescent="0.3">
      <c r="A3" s="9"/>
      <c r="B3" s="34"/>
      <c r="C3" s="35" t="s">
        <v>30</v>
      </c>
      <c r="D3" s="102"/>
      <c r="E3" s="102"/>
      <c r="F3" s="34"/>
      <c r="G3" s="9"/>
    </row>
    <row r="4" spans="1:9" x14ac:dyDescent="0.3">
      <c r="A4" s="9"/>
      <c r="B4" s="34"/>
      <c r="C4" s="35" t="s">
        <v>31</v>
      </c>
      <c r="D4" s="101"/>
      <c r="E4" s="101"/>
      <c r="F4" s="34"/>
      <c r="G4" s="9"/>
      <c r="H4" s="9"/>
    </row>
    <row r="5" spans="1:9" x14ac:dyDescent="0.3">
      <c r="A5" s="9"/>
      <c r="B5" s="34"/>
      <c r="C5" s="35" t="s">
        <v>32</v>
      </c>
      <c r="D5" s="101"/>
      <c r="E5" s="101"/>
      <c r="F5" s="34"/>
      <c r="G5" s="9"/>
      <c r="H5" s="9"/>
    </row>
    <row r="6" spans="1:9" x14ac:dyDescent="0.3">
      <c r="A6" s="9"/>
      <c r="B6" s="34"/>
      <c r="C6" s="35" t="s">
        <v>33</v>
      </c>
      <c r="D6" s="101"/>
      <c r="E6" s="101"/>
      <c r="F6" s="34"/>
      <c r="G6" s="9"/>
      <c r="H6" s="9"/>
    </row>
    <row r="7" spans="1:9" x14ac:dyDescent="0.3">
      <c r="A7" s="9"/>
      <c r="B7" s="34"/>
      <c r="C7" s="35" t="s">
        <v>34</v>
      </c>
      <c r="D7" s="101"/>
      <c r="E7" s="101"/>
      <c r="F7" s="34"/>
      <c r="G7" s="9"/>
      <c r="H7" s="9"/>
    </row>
    <row r="8" spans="1:9" x14ac:dyDescent="0.3">
      <c r="A8" s="9"/>
      <c r="B8" s="34"/>
      <c r="C8" s="35" t="s">
        <v>35</v>
      </c>
      <c r="D8" s="101"/>
      <c r="E8" s="101"/>
      <c r="F8" s="34"/>
      <c r="G8" s="9"/>
      <c r="H8" s="9"/>
    </row>
    <row r="9" spans="1:9" x14ac:dyDescent="0.3">
      <c r="A9" s="9"/>
      <c r="B9" s="34"/>
      <c r="C9" s="35"/>
      <c r="D9" s="35"/>
      <c r="E9" s="34"/>
      <c r="F9" s="34"/>
      <c r="G9" s="9"/>
      <c r="H9" s="9"/>
    </row>
    <row r="10" spans="1:9" ht="15" thickBot="1" x14ac:dyDescent="0.35">
      <c r="A10" s="9"/>
      <c r="B10" s="34"/>
      <c r="C10" s="35"/>
      <c r="D10" s="101"/>
      <c r="E10" s="101"/>
      <c r="F10" s="34" t="s">
        <v>63</v>
      </c>
      <c r="G10" s="9"/>
      <c r="H10" s="9"/>
    </row>
    <row r="11" spans="1:9" ht="16.2" thickBot="1" x14ac:dyDescent="0.35">
      <c r="A11" s="74"/>
      <c r="B11" s="72" t="s">
        <v>70</v>
      </c>
      <c r="C11" s="8"/>
      <c r="D11" s="8"/>
      <c r="E11" s="9"/>
      <c r="F11" s="9"/>
      <c r="G11" s="9"/>
      <c r="H11" s="9"/>
    </row>
    <row r="12" spans="1:9" ht="24" customHeight="1" thickBot="1" x14ac:dyDescent="0.35">
      <c r="A12" s="10"/>
      <c r="B12" s="73">
        <v>43.747900000000001</v>
      </c>
      <c r="C12" s="75" t="s">
        <v>62</v>
      </c>
      <c r="D12" s="8"/>
      <c r="E12" s="9"/>
      <c r="F12" s="9"/>
      <c r="G12" s="9"/>
      <c r="H12" s="9"/>
    </row>
    <row r="13" spans="1:9" ht="45" customHeight="1" thickBot="1" x14ac:dyDescent="0.35">
      <c r="A13" s="103" t="s">
        <v>61</v>
      </c>
      <c r="B13" s="103"/>
      <c r="C13" s="103"/>
      <c r="D13" s="103"/>
      <c r="E13" s="103"/>
      <c r="F13" s="103"/>
      <c r="G13" s="103"/>
      <c r="H13" s="103"/>
    </row>
    <row r="14" spans="1:9" ht="18.600000000000001" thickTop="1" thickBot="1" x14ac:dyDescent="0.35">
      <c r="A14" s="64" t="s">
        <v>75</v>
      </c>
      <c r="B14" s="61"/>
      <c r="C14" s="61"/>
      <c r="D14" s="62"/>
      <c r="E14" s="63"/>
      <c r="F14" s="63"/>
      <c r="G14" s="63"/>
      <c r="H14" s="63"/>
    </row>
    <row r="15" spans="1:9" ht="57" thickTop="1" thickBot="1" x14ac:dyDescent="0.35">
      <c r="A15" s="56" t="s">
        <v>0</v>
      </c>
      <c r="B15" s="57" t="s">
        <v>1</v>
      </c>
      <c r="C15" s="56" t="s">
        <v>2</v>
      </c>
      <c r="D15" s="56" t="s">
        <v>3</v>
      </c>
      <c r="E15" s="56" t="s">
        <v>14</v>
      </c>
      <c r="F15" s="56" t="s">
        <v>15</v>
      </c>
      <c r="G15" s="58" t="s">
        <v>16</v>
      </c>
      <c r="H15" s="76" t="s">
        <v>69</v>
      </c>
      <c r="I15" s="77" t="s">
        <v>46</v>
      </c>
    </row>
    <row r="16" spans="1:9" ht="114.6" thickTop="1" x14ac:dyDescent="0.3">
      <c r="A16" s="17">
        <v>1</v>
      </c>
      <c r="B16" s="59" t="s">
        <v>78</v>
      </c>
      <c r="C16" s="53" t="s">
        <v>8</v>
      </c>
      <c r="D16" s="7">
        <v>1</v>
      </c>
      <c r="E16" s="78">
        <v>0</v>
      </c>
      <c r="F16" s="78">
        <f>E16*$B$12</f>
        <v>0</v>
      </c>
      <c r="G16" s="79"/>
      <c r="H16" s="71">
        <f>(F16+G16)*D16</f>
        <v>0</v>
      </c>
    </row>
    <row r="17" spans="1:8" ht="234.6" x14ac:dyDescent="0.3">
      <c r="A17" s="17">
        <v>2</v>
      </c>
      <c r="B17" s="33" t="s">
        <v>58</v>
      </c>
      <c r="C17" s="11" t="s">
        <v>9</v>
      </c>
      <c r="D17" s="100">
        <v>130</v>
      </c>
      <c r="E17" s="31"/>
      <c r="F17" s="81"/>
      <c r="G17" s="78"/>
      <c r="H17" s="71">
        <f>(F17+G17)*D17</f>
        <v>0</v>
      </c>
    </row>
    <row r="18" spans="1:8" ht="28.2" x14ac:dyDescent="0.3">
      <c r="A18" s="17">
        <v>3</v>
      </c>
      <c r="B18" s="14" t="s">
        <v>74</v>
      </c>
      <c r="C18" s="11" t="s">
        <v>9</v>
      </c>
      <c r="D18" s="3">
        <v>35</v>
      </c>
      <c r="E18" s="31"/>
      <c r="F18" s="81"/>
      <c r="G18" s="81"/>
      <c r="H18" s="71">
        <f t="shared" ref="H18:H31" si="0">(F18+G18)*D18</f>
        <v>0</v>
      </c>
    </row>
    <row r="19" spans="1:8" x14ac:dyDescent="0.3">
      <c r="A19" s="17">
        <v>4</v>
      </c>
      <c r="B19" s="14" t="s">
        <v>36</v>
      </c>
      <c r="C19" s="11" t="s">
        <v>4</v>
      </c>
      <c r="D19" s="3">
        <v>1</v>
      </c>
      <c r="E19" s="31"/>
      <c r="F19" s="81"/>
      <c r="G19" s="81"/>
      <c r="H19" s="71">
        <f t="shared" si="0"/>
        <v>0</v>
      </c>
    </row>
    <row r="20" spans="1:8" ht="42" x14ac:dyDescent="0.3">
      <c r="A20" s="17">
        <v>5</v>
      </c>
      <c r="B20" s="14" t="s">
        <v>45</v>
      </c>
      <c r="C20" s="11" t="s">
        <v>4</v>
      </c>
      <c r="D20" s="3">
        <v>1</v>
      </c>
      <c r="E20" s="31"/>
      <c r="F20" s="81"/>
      <c r="G20" s="81"/>
      <c r="H20" s="71">
        <f t="shared" si="0"/>
        <v>0</v>
      </c>
    </row>
    <row r="21" spans="1:8" ht="27.6" x14ac:dyDescent="0.3">
      <c r="A21" s="17">
        <v>6</v>
      </c>
      <c r="B21" s="12" t="s">
        <v>20</v>
      </c>
      <c r="C21" s="11" t="s">
        <v>8</v>
      </c>
      <c r="D21" s="3">
        <v>4</v>
      </c>
      <c r="E21" s="31"/>
      <c r="F21" s="81"/>
      <c r="G21" s="81"/>
      <c r="H21" s="71">
        <f t="shared" si="0"/>
        <v>0</v>
      </c>
    </row>
    <row r="22" spans="1:8" ht="41.4" x14ac:dyDescent="0.3">
      <c r="A22" s="17">
        <v>7</v>
      </c>
      <c r="B22" s="4" t="s">
        <v>39</v>
      </c>
      <c r="C22" s="11" t="s">
        <v>8</v>
      </c>
      <c r="D22" s="3">
        <v>2</v>
      </c>
      <c r="E22" s="31"/>
      <c r="F22" s="81"/>
      <c r="G22" s="78"/>
      <c r="H22" s="71">
        <f>(F22+G22)*D22</f>
        <v>0</v>
      </c>
    </row>
    <row r="23" spans="1:8" x14ac:dyDescent="0.3">
      <c r="A23" s="17">
        <v>8</v>
      </c>
      <c r="B23" s="14" t="s">
        <v>10</v>
      </c>
      <c r="C23" s="11" t="s">
        <v>4</v>
      </c>
      <c r="D23" s="3">
        <v>1</v>
      </c>
      <c r="E23" s="42"/>
      <c r="F23" s="81"/>
      <c r="G23" s="81"/>
      <c r="H23" s="71">
        <f t="shared" si="0"/>
        <v>0</v>
      </c>
    </row>
    <row r="24" spans="1:8" ht="28.2" x14ac:dyDescent="0.3">
      <c r="A24" s="17">
        <v>9</v>
      </c>
      <c r="B24" s="16" t="s">
        <v>7</v>
      </c>
      <c r="C24" s="15" t="s">
        <v>4</v>
      </c>
      <c r="D24" s="5">
        <v>1</v>
      </c>
      <c r="E24" s="31"/>
      <c r="F24" s="81"/>
      <c r="G24" s="78"/>
      <c r="H24" s="71">
        <f t="shared" si="0"/>
        <v>0</v>
      </c>
    </row>
    <row r="25" spans="1:8" ht="28.2" x14ac:dyDescent="0.3">
      <c r="A25" s="17">
        <v>10</v>
      </c>
      <c r="B25" s="16" t="s">
        <v>13</v>
      </c>
      <c r="C25" s="15" t="s">
        <v>6</v>
      </c>
      <c r="D25" s="5">
        <v>1</v>
      </c>
      <c r="E25" s="42"/>
      <c r="F25" s="81"/>
      <c r="G25" s="81"/>
      <c r="H25" s="71">
        <f t="shared" si="0"/>
        <v>0</v>
      </c>
    </row>
    <row r="26" spans="1:8" x14ac:dyDescent="0.3">
      <c r="A26" s="17">
        <v>11</v>
      </c>
      <c r="B26" s="16" t="s">
        <v>38</v>
      </c>
      <c r="C26" s="15" t="s">
        <v>8</v>
      </c>
      <c r="D26" s="5">
        <v>2</v>
      </c>
      <c r="E26" s="13"/>
      <c r="F26" s="81"/>
      <c r="G26" s="81"/>
      <c r="H26" s="71">
        <f t="shared" si="0"/>
        <v>0</v>
      </c>
    </row>
    <row r="27" spans="1:8" ht="42" x14ac:dyDescent="0.3">
      <c r="A27" s="17">
        <v>12</v>
      </c>
      <c r="B27" s="16" t="s">
        <v>72</v>
      </c>
      <c r="C27" s="15" t="s">
        <v>4</v>
      </c>
      <c r="D27" s="7">
        <v>1</v>
      </c>
      <c r="E27" s="13"/>
      <c r="F27" s="81"/>
      <c r="G27" s="78"/>
      <c r="H27" s="71">
        <f t="shared" si="0"/>
        <v>0</v>
      </c>
    </row>
    <row r="28" spans="1:8" x14ac:dyDescent="0.3">
      <c r="A28" s="17">
        <v>13</v>
      </c>
      <c r="B28" s="4" t="s">
        <v>26</v>
      </c>
      <c r="C28" s="22" t="s">
        <v>5</v>
      </c>
      <c r="D28" s="6">
        <v>1</v>
      </c>
      <c r="E28" s="13"/>
      <c r="F28" s="81"/>
      <c r="G28" s="81"/>
      <c r="H28" s="71">
        <f t="shared" si="0"/>
        <v>0</v>
      </c>
    </row>
    <row r="29" spans="1:8" x14ac:dyDescent="0.3">
      <c r="A29" s="17">
        <v>14</v>
      </c>
      <c r="B29" s="4" t="s">
        <v>27</v>
      </c>
      <c r="C29" s="22" t="s">
        <v>5</v>
      </c>
      <c r="D29" s="6">
        <v>1</v>
      </c>
      <c r="E29" s="13"/>
      <c r="F29" s="81"/>
      <c r="G29" s="81"/>
      <c r="H29" s="71">
        <f t="shared" si="0"/>
        <v>0</v>
      </c>
    </row>
    <row r="30" spans="1:8" ht="27.6" x14ac:dyDescent="0.3">
      <c r="A30" s="17">
        <v>15</v>
      </c>
      <c r="B30" s="4" t="s">
        <v>19</v>
      </c>
      <c r="C30" s="22" t="s">
        <v>4</v>
      </c>
      <c r="D30" s="24">
        <v>1</v>
      </c>
      <c r="E30" s="13"/>
      <c r="F30" s="81"/>
      <c r="G30" s="78"/>
      <c r="H30" s="71">
        <f t="shared" si="0"/>
        <v>0</v>
      </c>
    </row>
    <row r="31" spans="1:8" ht="28.2" thickBot="1" x14ac:dyDescent="0.35">
      <c r="A31" s="17">
        <v>16</v>
      </c>
      <c r="B31" s="4" t="s">
        <v>24</v>
      </c>
      <c r="C31" s="23" t="s">
        <v>9</v>
      </c>
      <c r="D31" s="24">
        <v>35</v>
      </c>
      <c r="E31" s="13"/>
      <c r="F31" s="81"/>
      <c r="G31" s="81"/>
      <c r="H31" s="71">
        <f t="shared" si="0"/>
        <v>0</v>
      </c>
    </row>
    <row r="32" spans="1:8" ht="16.8" thickTop="1" thickBot="1" x14ac:dyDescent="0.35">
      <c r="A32" s="25"/>
      <c r="B32" s="26" t="s">
        <v>52</v>
      </c>
      <c r="C32" s="27"/>
      <c r="D32" s="28"/>
      <c r="E32" s="29"/>
      <c r="F32" s="29"/>
      <c r="G32" s="29"/>
      <c r="H32" s="30">
        <f>SUM(H16:H31)</f>
        <v>0</v>
      </c>
    </row>
    <row r="33" spans="1:14" s="9" customFormat="1" ht="18.600000000000001" thickTop="1" thickBot="1" x14ac:dyDescent="0.35">
      <c r="A33" s="64" t="s">
        <v>44</v>
      </c>
      <c r="B33" s="61"/>
      <c r="C33" s="61"/>
      <c r="D33" s="62"/>
      <c r="E33" s="63"/>
      <c r="F33" s="63"/>
      <c r="G33" s="63"/>
      <c r="H33" s="63"/>
      <c r="I33" s="37"/>
    </row>
    <row r="34" spans="1:14" s="9" customFormat="1" ht="75.599999999999994" thickTop="1" thickBot="1" x14ac:dyDescent="0.3">
      <c r="A34" s="43" t="s">
        <v>0</v>
      </c>
      <c r="B34" s="44" t="s">
        <v>1</v>
      </c>
      <c r="C34" s="43" t="s">
        <v>2</v>
      </c>
      <c r="D34" s="43" t="s">
        <v>3</v>
      </c>
      <c r="E34" s="43" t="s">
        <v>14</v>
      </c>
      <c r="F34" s="43" t="s">
        <v>15</v>
      </c>
      <c r="G34" s="45" t="s">
        <v>16</v>
      </c>
      <c r="H34" s="85" t="s">
        <v>56</v>
      </c>
      <c r="I34" s="83" t="s">
        <v>40</v>
      </c>
    </row>
    <row r="35" spans="1:14" s="9" customFormat="1" ht="83.4" thickTop="1" x14ac:dyDescent="0.25">
      <c r="A35" s="46">
        <v>1</v>
      </c>
      <c r="B35" s="47" t="s">
        <v>41</v>
      </c>
      <c r="C35" s="48" t="s">
        <v>8</v>
      </c>
      <c r="D35" s="49">
        <v>1</v>
      </c>
      <c r="E35" s="79">
        <v>0</v>
      </c>
      <c r="F35" s="79">
        <f>E35*$B$12</f>
        <v>0</v>
      </c>
      <c r="G35" s="84"/>
      <c r="H35" s="71">
        <f>(F35+G35)*D35</f>
        <v>0</v>
      </c>
      <c r="L35" s="38"/>
    </row>
    <row r="36" spans="1:14" s="9" customFormat="1" ht="41.4" x14ac:dyDescent="0.25">
      <c r="A36" s="46">
        <v>2</v>
      </c>
      <c r="B36" s="50" t="s">
        <v>48</v>
      </c>
      <c r="C36" s="15" t="s">
        <v>4</v>
      </c>
      <c r="D36" s="51">
        <v>1</v>
      </c>
      <c r="E36" s="31"/>
      <c r="F36" s="78"/>
      <c r="G36" s="87"/>
      <c r="H36" s="71">
        <f>(F36+G36)*D36</f>
        <v>0</v>
      </c>
      <c r="L36" s="38"/>
    </row>
    <row r="37" spans="1:14" s="9" customFormat="1" ht="13.8" x14ac:dyDescent="0.25">
      <c r="A37" s="46">
        <v>3</v>
      </c>
      <c r="B37" s="52" t="s">
        <v>36</v>
      </c>
      <c r="C37" s="15" t="s">
        <v>4</v>
      </c>
      <c r="D37" s="51">
        <v>1</v>
      </c>
      <c r="E37" s="31"/>
      <c r="F37" s="78"/>
      <c r="G37" s="87"/>
      <c r="H37" s="71">
        <f>(F37+G37)*D37</f>
        <v>0</v>
      </c>
      <c r="L37" s="38"/>
    </row>
    <row r="38" spans="1:14" s="9" customFormat="1" ht="166.8" x14ac:dyDescent="0.25">
      <c r="A38" s="46">
        <v>4</v>
      </c>
      <c r="B38" s="33" t="s">
        <v>51</v>
      </c>
      <c r="C38" s="53" t="s">
        <v>9</v>
      </c>
      <c r="D38" s="51">
        <v>37</v>
      </c>
      <c r="E38" s="31"/>
      <c r="F38" s="78"/>
      <c r="G38" s="87"/>
      <c r="H38" s="71">
        <f t="shared" ref="H38:H47" si="1">(F38+G38)*D38</f>
        <v>0</v>
      </c>
      <c r="L38" s="38"/>
    </row>
    <row r="39" spans="1:14" s="9" customFormat="1" ht="27.6" x14ac:dyDescent="0.25">
      <c r="A39" s="46">
        <v>5</v>
      </c>
      <c r="B39" s="54" t="s">
        <v>20</v>
      </c>
      <c r="C39" s="53" t="s">
        <v>5</v>
      </c>
      <c r="D39" s="51">
        <v>1</v>
      </c>
      <c r="E39" s="42"/>
      <c r="F39" s="78"/>
      <c r="G39" s="87"/>
      <c r="H39" s="71">
        <f t="shared" si="1"/>
        <v>0</v>
      </c>
      <c r="L39" s="38"/>
    </row>
    <row r="40" spans="1:14" s="9" customFormat="1" ht="13.8" x14ac:dyDescent="0.25">
      <c r="A40" s="46">
        <v>6</v>
      </c>
      <c r="B40" s="55" t="s">
        <v>10</v>
      </c>
      <c r="C40" s="53" t="s">
        <v>4</v>
      </c>
      <c r="D40" s="51">
        <v>1</v>
      </c>
      <c r="E40" s="42"/>
      <c r="F40" s="78"/>
      <c r="G40" s="87"/>
      <c r="H40" s="71">
        <f t="shared" si="1"/>
        <v>0</v>
      </c>
      <c r="L40" s="38"/>
    </row>
    <row r="41" spans="1:14" s="9" customFormat="1" ht="27.6" x14ac:dyDescent="0.25">
      <c r="A41" s="46">
        <v>7</v>
      </c>
      <c r="B41" s="36" t="s">
        <v>77</v>
      </c>
      <c r="C41" s="11" t="s">
        <v>11</v>
      </c>
      <c r="D41" s="3">
        <v>1</v>
      </c>
      <c r="E41" s="31"/>
      <c r="F41" s="31"/>
      <c r="G41" s="88"/>
      <c r="H41" s="71">
        <f>(F41+G41)*D41</f>
        <v>0</v>
      </c>
      <c r="L41" s="38"/>
    </row>
    <row r="42" spans="1:14" s="9" customFormat="1" ht="41.4" x14ac:dyDescent="0.25">
      <c r="A42" s="46">
        <v>8</v>
      </c>
      <c r="B42" s="14" t="s">
        <v>47</v>
      </c>
      <c r="C42" s="11" t="s">
        <v>9</v>
      </c>
      <c r="D42" s="3">
        <v>6.5</v>
      </c>
      <c r="E42" s="42"/>
      <c r="F42" s="81"/>
      <c r="G42" s="88"/>
      <c r="H42" s="71">
        <f t="shared" si="1"/>
        <v>0</v>
      </c>
      <c r="L42" s="38"/>
    </row>
    <row r="43" spans="1:14" s="9" customFormat="1" ht="27.6" x14ac:dyDescent="0.25">
      <c r="A43" s="46">
        <v>9</v>
      </c>
      <c r="B43" s="4" t="s">
        <v>50</v>
      </c>
      <c r="C43" s="11" t="s">
        <v>8</v>
      </c>
      <c r="D43" s="6">
        <v>1</v>
      </c>
      <c r="E43" s="42"/>
      <c r="F43" s="81"/>
      <c r="G43" s="88"/>
      <c r="H43" s="71">
        <f t="shared" si="1"/>
        <v>0</v>
      </c>
      <c r="L43" s="38"/>
    </row>
    <row r="44" spans="1:14" s="9" customFormat="1" ht="27.6" x14ac:dyDescent="0.25">
      <c r="A44" s="46">
        <v>10</v>
      </c>
      <c r="B44" s="16" t="s">
        <v>42</v>
      </c>
      <c r="C44" s="15" t="s">
        <v>4</v>
      </c>
      <c r="D44" s="7">
        <v>1</v>
      </c>
      <c r="E44" s="42"/>
      <c r="F44" s="78"/>
      <c r="G44" s="87"/>
      <c r="H44" s="71">
        <f t="shared" si="1"/>
        <v>0</v>
      </c>
      <c r="L44" s="38"/>
    </row>
    <row r="45" spans="1:14" s="9" customFormat="1" ht="27.6" x14ac:dyDescent="0.25">
      <c r="A45" s="46">
        <v>11</v>
      </c>
      <c r="B45" s="16" t="s">
        <v>13</v>
      </c>
      <c r="C45" s="15" t="s">
        <v>4</v>
      </c>
      <c r="D45" s="7">
        <v>1</v>
      </c>
      <c r="E45" s="13"/>
      <c r="F45" s="78"/>
      <c r="G45" s="87"/>
      <c r="H45" s="71">
        <f t="shared" si="1"/>
        <v>0</v>
      </c>
      <c r="L45" s="38"/>
    </row>
    <row r="46" spans="1:14" s="9" customFormat="1" ht="27.6" x14ac:dyDescent="0.25">
      <c r="A46" s="46">
        <v>12</v>
      </c>
      <c r="B46" s="16" t="s">
        <v>43</v>
      </c>
      <c r="C46" s="15" t="s">
        <v>4</v>
      </c>
      <c r="D46" s="7">
        <v>1</v>
      </c>
      <c r="E46" s="13"/>
      <c r="F46" s="78"/>
      <c r="G46" s="87"/>
      <c r="H46" s="71">
        <f t="shared" si="1"/>
        <v>0</v>
      </c>
      <c r="L46" s="38"/>
    </row>
    <row r="47" spans="1:14" s="9" customFormat="1" ht="28.2" thickBot="1" x14ac:dyDescent="0.3">
      <c r="A47" s="46">
        <v>13</v>
      </c>
      <c r="B47" s="60" t="s">
        <v>60</v>
      </c>
      <c r="C47" s="15" t="s">
        <v>11</v>
      </c>
      <c r="D47" s="7">
        <v>1</v>
      </c>
      <c r="E47" s="13"/>
      <c r="F47" s="31"/>
      <c r="G47" s="87"/>
      <c r="H47" s="71">
        <f t="shared" si="1"/>
        <v>0</v>
      </c>
      <c r="L47" s="38"/>
    </row>
    <row r="48" spans="1:14" s="9" customFormat="1" ht="16.8" thickTop="1" thickBot="1" x14ac:dyDescent="0.35">
      <c r="A48" s="39"/>
      <c r="B48" s="40" t="s">
        <v>53</v>
      </c>
      <c r="C48" s="27"/>
      <c r="D48" s="28"/>
      <c r="E48" s="29"/>
      <c r="F48" s="29"/>
      <c r="G48" s="29"/>
      <c r="H48" s="86">
        <f>SUM(H35:H47)</f>
        <v>0</v>
      </c>
      <c r="I48" s="41"/>
      <c r="L48" s="38"/>
      <c r="N48" s="38"/>
    </row>
    <row r="49" spans="1:9" ht="18.600000000000001" thickTop="1" thickBot="1" x14ac:dyDescent="0.35">
      <c r="A49" s="64" t="s">
        <v>76</v>
      </c>
      <c r="B49" s="61"/>
      <c r="C49" s="61"/>
      <c r="D49" s="62"/>
      <c r="E49" s="63"/>
      <c r="F49" s="63"/>
      <c r="G49" s="63"/>
      <c r="H49" s="63"/>
    </row>
    <row r="50" spans="1:9" ht="57" thickTop="1" thickBot="1" x14ac:dyDescent="0.35">
      <c r="A50" s="56" t="s">
        <v>0</v>
      </c>
      <c r="B50" s="57" t="s">
        <v>1</v>
      </c>
      <c r="C50" s="56" t="s">
        <v>2</v>
      </c>
      <c r="D50" s="56" t="s">
        <v>3</v>
      </c>
      <c r="E50" s="56" t="s">
        <v>14</v>
      </c>
      <c r="F50" s="56" t="s">
        <v>15</v>
      </c>
      <c r="G50" s="58" t="s">
        <v>16</v>
      </c>
      <c r="H50" s="76" t="s">
        <v>56</v>
      </c>
      <c r="I50" s="77" t="s">
        <v>46</v>
      </c>
    </row>
    <row r="51" spans="1:9" ht="100.8" thickTop="1" x14ac:dyDescent="0.3">
      <c r="A51" s="17">
        <v>1</v>
      </c>
      <c r="B51" s="59" t="s">
        <v>73</v>
      </c>
      <c r="C51" s="53" t="s">
        <v>8</v>
      </c>
      <c r="D51" s="7">
        <v>1</v>
      </c>
      <c r="E51" s="78">
        <v>0</v>
      </c>
      <c r="F51" s="78">
        <f>E51*$B$12</f>
        <v>0</v>
      </c>
      <c r="G51" s="79"/>
      <c r="H51" s="71">
        <f>(F51+G51)*D51</f>
        <v>0</v>
      </c>
    </row>
    <row r="52" spans="1:9" ht="207" x14ac:dyDescent="0.3">
      <c r="A52" s="17">
        <v>2</v>
      </c>
      <c r="B52" s="33" t="s">
        <v>57</v>
      </c>
      <c r="C52" s="11" t="s">
        <v>9</v>
      </c>
      <c r="D52" s="7">
        <v>32</v>
      </c>
      <c r="E52" s="31"/>
      <c r="F52" s="81"/>
      <c r="G52" s="78"/>
      <c r="H52" s="71">
        <f>(F52+G52)*D52</f>
        <v>0</v>
      </c>
    </row>
    <row r="53" spans="1:9" ht="42" x14ac:dyDescent="0.3">
      <c r="A53" s="17">
        <v>3</v>
      </c>
      <c r="B53" s="14" t="s">
        <v>37</v>
      </c>
      <c r="C53" s="11" t="s">
        <v>9</v>
      </c>
      <c r="D53" s="3">
        <v>5</v>
      </c>
      <c r="E53" s="31"/>
      <c r="F53" s="81"/>
      <c r="G53" s="81"/>
      <c r="H53" s="71">
        <f t="shared" ref="H53:H61" si="2">(F53+G53)*D53</f>
        <v>0</v>
      </c>
    </row>
    <row r="54" spans="1:9" x14ac:dyDescent="0.3">
      <c r="A54" s="17">
        <v>4</v>
      </c>
      <c r="B54" s="14" t="s">
        <v>36</v>
      </c>
      <c r="C54" s="11" t="s">
        <v>4</v>
      </c>
      <c r="D54" s="3">
        <v>1</v>
      </c>
      <c r="E54" s="31"/>
      <c r="F54" s="81"/>
      <c r="G54" s="81"/>
      <c r="H54" s="71">
        <f t="shared" si="2"/>
        <v>0</v>
      </c>
    </row>
    <row r="55" spans="1:9" ht="42" x14ac:dyDescent="0.3">
      <c r="A55" s="17">
        <v>5</v>
      </c>
      <c r="B55" s="14" t="s">
        <v>45</v>
      </c>
      <c r="C55" s="11" t="s">
        <v>4</v>
      </c>
      <c r="D55" s="3">
        <v>1</v>
      </c>
      <c r="E55" s="31"/>
      <c r="F55" s="81"/>
      <c r="G55" s="81"/>
      <c r="H55" s="71">
        <f t="shared" si="2"/>
        <v>0</v>
      </c>
    </row>
    <row r="56" spans="1:9" ht="27.6" x14ac:dyDescent="0.3">
      <c r="A56" s="17">
        <v>6</v>
      </c>
      <c r="B56" s="12" t="s">
        <v>20</v>
      </c>
      <c r="C56" s="11" t="s">
        <v>8</v>
      </c>
      <c r="D56" s="3">
        <v>1</v>
      </c>
      <c r="E56" s="31"/>
      <c r="F56" s="81"/>
      <c r="G56" s="81"/>
      <c r="H56" s="71">
        <f t="shared" si="2"/>
        <v>0</v>
      </c>
    </row>
    <row r="57" spans="1:9" ht="41.4" x14ac:dyDescent="0.3">
      <c r="A57" s="17">
        <v>7</v>
      </c>
      <c r="B57" s="4" t="s">
        <v>49</v>
      </c>
      <c r="C57" s="11" t="s">
        <v>8</v>
      </c>
      <c r="D57" s="3">
        <v>1</v>
      </c>
      <c r="E57" s="31"/>
      <c r="F57" s="81"/>
      <c r="G57" s="78"/>
      <c r="H57" s="71">
        <f t="shared" si="2"/>
        <v>0</v>
      </c>
    </row>
    <row r="58" spans="1:9" x14ac:dyDescent="0.3">
      <c r="A58" s="17">
        <v>8</v>
      </c>
      <c r="B58" s="14" t="s">
        <v>10</v>
      </c>
      <c r="C58" s="11" t="s">
        <v>4</v>
      </c>
      <c r="D58" s="3">
        <v>1</v>
      </c>
      <c r="E58" s="42"/>
      <c r="F58" s="81"/>
      <c r="G58" s="81"/>
      <c r="H58" s="71">
        <f t="shared" si="2"/>
        <v>0</v>
      </c>
    </row>
    <row r="59" spans="1:9" ht="28.2" x14ac:dyDescent="0.3">
      <c r="A59" s="17">
        <v>9</v>
      </c>
      <c r="B59" s="16" t="s">
        <v>7</v>
      </c>
      <c r="C59" s="15" t="s">
        <v>4</v>
      </c>
      <c r="D59" s="5">
        <v>1</v>
      </c>
      <c r="E59" s="31"/>
      <c r="F59" s="81"/>
      <c r="G59" s="78"/>
      <c r="H59" s="71">
        <f t="shared" si="2"/>
        <v>0</v>
      </c>
    </row>
    <row r="60" spans="1:9" ht="28.2" x14ac:dyDescent="0.3">
      <c r="A60" s="17">
        <v>10</v>
      </c>
      <c r="B60" s="16" t="s">
        <v>13</v>
      </c>
      <c r="C60" s="15" t="s">
        <v>4</v>
      </c>
      <c r="D60" s="5">
        <v>1</v>
      </c>
      <c r="E60" s="42"/>
      <c r="F60" s="81"/>
      <c r="G60" s="81"/>
      <c r="H60" s="71">
        <f t="shared" si="2"/>
        <v>0</v>
      </c>
    </row>
    <row r="61" spans="1:9" ht="15" thickBot="1" x14ac:dyDescent="0.35">
      <c r="A61" s="17">
        <v>11</v>
      </c>
      <c r="B61" s="16" t="s">
        <v>38</v>
      </c>
      <c r="C61" s="15" t="s">
        <v>8</v>
      </c>
      <c r="D61" s="5">
        <v>1</v>
      </c>
      <c r="E61" s="13"/>
      <c r="F61" s="81"/>
      <c r="G61" s="81"/>
      <c r="H61" s="71">
        <f t="shared" si="2"/>
        <v>0</v>
      </c>
    </row>
    <row r="62" spans="1:9" ht="18" customHeight="1" thickTop="1" thickBot="1" x14ac:dyDescent="0.35">
      <c r="A62" s="65"/>
      <c r="B62" s="66" t="s">
        <v>54</v>
      </c>
      <c r="C62" s="67"/>
      <c r="D62" s="68"/>
      <c r="E62" s="69"/>
      <c r="F62" s="69"/>
      <c r="G62" s="69"/>
      <c r="H62" s="70">
        <f>SUM(H51:H61)</f>
        <v>0</v>
      </c>
    </row>
    <row r="63" spans="1:9" ht="28.95" customHeight="1" x14ac:dyDescent="0.3">
      <c r="A63" s="90"/>
      <c r="B63" s="91" t="s">
        <v>55</v>
      </c>
      <c r="C63" s="92"/>
      <c r="D63" s="93"/>
      <c r="E63" s="93"/>
      <c r="F63" s="93"/>
      <c r="G63" s="94"/>
      <c r="H63" s="95">
        <f>H62+H48+H32</f>
        <v>0</v>
      </c>
    </row>
    <row r="64" spans="1:9" ht="28.95" customHeight="1" x14ac:dyDescent="0.3">
      <c r="A64" s="104" t="s">
        <v>65</v>
      </c>
      <c r="B64" s="104"/>
      <c r="C64" s="104"/>
      <c r="D64" s="104"/>
      <c r="E64" s="104"/>
      <c r="F64" s="104"/>
      <c r="G64" s="104"/>
      <c r="H64" s="104"/>
    </row>
    <row r="65" spans="1:11" ht="28.95" customHeight="1" x14ac:dyDescent="0.3">
      <c r="A65" s="17">
        <v>1</v>
      </c>
      <c r="B65" s="16" t="s">
        <v>59</v>
      </c>
      <c r="C65" s="15" t="s">
        <v>11</v>
      </c>
      <c r="D65" s="5">
        <v>1</v>
      </c>
      <c r="E65" s="18"/>
      <c r="F65" s="31"/>
      <c r="G65" s="81"/>
      <c r="H65" s="71">
        <f>(F65+G65)*D65</f>
        <v>0</v>
      </c>
    </row>
    <row r="66" spans="1:11" ht="39.75" customHeight="1" thickBot="1" x14ac:dyDescent="0.35">
      <c r="A66" s="17">
        <v>2</v>
      </c>
      <c r="B66" s="19" t="s">
        <v>71</v>
      </c>
      <c r="C66" s="20" t="s">
        <v>12</v>
      </c>
      <c r="D66" s="80"/>
      <c r="E66" s="21"/>
      <c r="F66" s="21"/>
      <c r="G66" s="82">
        <f>I66*J66</f>
        <v>13.9975</v>
      </c>
      <c r="H66" s="71">
        <f>(F66+G66)*D66</f>
        <v>0</v>
      </c>
      <c r="I66">
        <v>55.99</v>
      </c>
      <c r="J66">
        <v>0.25</v>
      </c>
      <c r="K66" s="99" t="s">
        <v>68</v>
      </c>
    </row>
    <row r="67" spans="1:11" ht="15" thickTop="1" x14ac:dyDescent="0.3"/>
    <row r="69" spans="1:11" ht="15" thickBot="1" x14ac:dyDescent="0.35">
      <c r="A69" s="9"/>
      <c r="B69" s="89" t="s">
        <v>64</v>
      </c>
      <c r="C69" s="9"/>
      <c r="D69" s="9"/>
      <c r="E69" s="9"/>
      <c r="F69" s="9"/>
      <c r="G69" s="9"/>
    </row>
    <row r="70" spans="1:11" ht="18" thickBot="1" x14ac:dyDescent="0.35">
      <c r="A70" s="9"/>
      <c r="B70" s="105" t="s">
        <v>66</v>
      </c>
      <c r="C70" s="105"/>
      <c r="D70" s="105"/>
      <c r="E70" s="32">
        <f>H63+H65+H66</f>
        <v>0</v>
      </c>
      <c r="F70" s="1" t="s">
        <v>17</v>
      </c>
      <c r="G70" s="1"/>
    </row>
    <row r="71" spans="1:11" ht="15" thickBot="1" x14ac:dyDescent="0.35">
      <c r="A71" s="9"/>
      <c r="B71" s="106" t="s">
        <v>22</v>
      </c>
      <c r="C71" s="106"/>
      <c r="D71" s="106"/>
      <c r="E71" s="96"/>
      <c r="F71" s="1" t="s">
        <v>18</v>
      </c>
      <c r="G71" s="1"/>
    </row>
    <row r="72" spans="1:11" ht="15" thickBot="1" x14ac:dyDescent="0.35">
      <c r="A72" s="9"/>
      <c r="B72" s="107" t="s">
        <v>23</v>
      </c>
      <c r="C72" s="107"/>
      <c r="D72" s="107"/>
      <c r="E72" s="97"/>
      <c r="F72" s="2" t="s">
        <v>21</v>
      </c>
      <c r="G72" s="2"/>
    </row>
    <row r="73" spans="1:11" ht="31.5" customHeight="1" thickBot="1" x14ac:dyDescent="0.35">
      <c r="A73" s="9"/>
      <c r="B73" s="108" t="s">
        <v>67</v>
      </c>
      <c r="C73" s="108"/>
      <c r="D73" s="108"/>
      <c r="E73" s="98"/>
      <c r="F73" s="2" t="s">
        <v>21</v>
      </c>
      <c r="G73" s="9"/>
    </row>
    <row r="74" spans="1:11" ht="54.75" customHeight="1" x14ac:dyDescent="0.3">
      <c r="A74" s="9"/>
      <c r="B74" t="s">
        <v>25</v>
      </c>
      <c r="E74" s="9"/>
      <c r="F74" s="9"/>
      <c r="G74" s="9"/>
    </row>
  </sheetData>
  <protectedRanges>
    <protectedRange sqref="D1:D6" name="Диапазон1_1_1_1"/>
  </protectedRanges>
  <mergeCells count="15">
    <mergeCell ref="A64:H64"/>
    <mergeCell ref="B70:D70"/>
    <mergeCell ref="B71:D71"/>
    <mergeCell ref="B72:D72"/>
    <mergeCell ref="B73:D73"/>
    <mergeCell ref="D7:E7"/>
    <mergeCell ref="D8:E8"/>
    <mergeCell ref="A13:H13"/>
    <mergeCell ref="D6:E6"/>
    <mergeCell ref="D10:E10"/>
    <mergeCell ref="D1:E1"/>
    <mergeCell ref="D2:E2"/>
    <mergeCell ref="D3:E3"/>
    <mergeCell ref="D4:E4"/>
    <mergeCell ref="D5:E5"/>
  </mergeCells>
  <pageMargins left="0.7" right="0.7" top="0.75" bottom="0.75" header="0.3" footer="0.3"/>
</worksheet>
</file>

<file path=docMetadata/LabelInfo.xml><?xml version="1.0" encoding="utf-8"?>
<clbl:labelList xmlns:clbl="http://schemas.microsoft.com/office/2020/mipLabelMetadata">
  <clbl:label id="{037e0cb5-d238-4c92-a419-eac9f866b371}" enabled="0" method="" siteId="{037e0cb5-d238-4c92-a419-eac9f866b3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Чабани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2025-01-02T11:17:06Z</dcterms:modified>
</cp:coreProperties>
</file>