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ТЗ\АЗС 2025\Надання послуг з обслуговування та технічної підтримки СВН НБ\Виправлення\"/>
    </mc:Choice>
  </mc:AlternateContent>
  <xr:revisionPtr revIDLastSave="0" documentId="13_ncr:1_{7CD40790-3508-4552-ADAE-ADCEE02DE3AD}" xr6:coauthVersionLast="47" xr6:coauthVersionMax="47" xr10:uidLastSave="{00000000-0000-0000-0000-000000000000}"/>
  <bookViews>
    <workbookView xWindow="-120" yWindow="-120" windowWidth="29040" windowHeight="15720" activeTab="1" xr2:uid="{2F92F102-E5CC-4AF9-AD30-022DE704D26C}"/>
  </bookViews>
  <sheets>
    <sheet name="Спец. Усун. інцидентів" sheetId="1" r:id="rId1"/>
    <sheet name="Трансп. накл. витрат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40" i="1" l="1"/>
  <c r="H41" i="1" s="1"/>
  <c r="H43" i="1" s="1"/>
  <c r="H42" i="1" s="1"/>
</calcChain>
</file>

<file path=xl/sharedStrings.xml><?xml version="1.0" encoding="utf-8"?>
<sst xmlns="http://schemas.openxmlformats.org/spreadsheetml/2006/main" count="140" uniqueCount="99">
  <si>
    <t>№п/п</t>
  </si>
  <si>
    <t>Артикул</t>
  </si>
  <si>
    <t>Виробник</t>
  </si>
  <si>
    <t xml:space="preserve">Найменування </t>
  </si>
  <si>
    <t>Одиниця виміру</t>
  </si>
  <si>
    <t>Ціна з без ПДВ, грн</t>
  </si>
  <si>
    <t>Кількість</t>
  </si>
  <si>
    <t>Сума з без ПДВ, грн</t>
  </si>
  <si>
    <t>Матеріали</t>
  </si>
  <si>
    <t>Одескабель</t>
  </si>
  <si>
    <t xml:space="preserve">	КППт-ВП (100) 4*2*0,51 (U/UTP-cat.5E)</t>
  </si>
  <si>
    <t>м</t>
  </si>
  <si>
    <t>Premium Line</t>
  </si>
  <si>
    <t>Патч-корд литой UTP, RJ45   0,5 м, кат.5Е, LSOH, цвет серый</t>
  </si>
  <si>
    <t>шт.</t>
  </si>
  <si>
    <t>Патч-корд литой UTP, RJ45   1 м, кат.5Е, LSOH, цвет серый</t>
  </si>
  <si>
    <t>WT-6002A-SOLID</t>
  </si>
  <si>
    <t>E-server</t>
  </si>
  <si>
    <t>Коннектор RJ45 UTP 5е кат. 8P8C 50 мкм (SOLID)</t>
  </si>
  <si>
    <t>CAP-RJ-45-40</t>
  </si>
  <si>
    <t>Patron</t>
  </si>
  <si>
    <t xml:space="preserve">Захисний ковпачок для Коннектор RJ45 8P8C  </t>
  </si>
  <si>
    <t>WL9002</t>
  </si>
  <si>
    <t>Hager</t>
  </si>
  <si>
    <t>Модуль KeyStone RJ-45 UTP, кат.5е, безінструментний, SLIM</t>
  </si>
  <si>
    <t>Одномодовий кабель із тросом ОКТ8-М(1,5)П…8Е2</t>
  </si>
  <si>
    <t>м.</t>
  </si>
  <si>
    <t>OFP-SC/UPC-1,5</t>
  </si>
  <si>
    <t>Cor-X</t>
  </si>
  <si>
    <t>Пигтейл OFP-SC/UPC-1,5</t>
  </si>
  <si>
    <t>СИПгн-4 4х16,0 - 0,6/1</t>
  </si>
  <si>
    <t>Кабель силовий (Повітряна лінія зв’язку) Провід самонесучий ізольований герметизований негорючий</t>
  </si>
  <si>
    <t>PTF-51-PRO/PoE/DIN</t>
  </si>
  <si>
    <t xml:space="preserve"> Ewimar</t>
  </si>
  <si>
    <t>1 кан. FE грозозахист  Окремий пристрій захисту ліній Ethernet 10/100/Base-T</t>
  </si>
  <si>
    <t xml:space="preserve">ENSTO </t>
  </si>
  <si>
    <t>Гак бандажний SOT28.2</t>
  </si>
  <si>
    <t>Зажим проколючий SLIW50 (10-50/1.5-10)  Al/Cu 10-50 мм² / Al/Cu 1.5-10 мм²</t>
  </si>
  <si>
    <t>Бандажна стрічка  COT37 Бандажна стрічка 19 мм x 0,75 мм x 25 м</t>
  </si>
  <si>
    <t>VAGO</t>
  </si>
  <si>
    <t>Натяжной зажим Н10 для кабеля типа "8" - с несущим элементом трос</t>
  </si>
  <si>
    <t>Нейлоновий хомут стійкий до УФ вип. Уп. 100шт 280мм</t>
  </si>
  <si>
    <t>уп.</t>
  </si>
  <si>
    <t>DKC</t>
  </si>
  <si>
    <t>Коробки відгалужувальні з кабельними введеннями 400C5   150x110x50, 10 виводів d.25мм</t>
  </si>
  <si>
    <t>Роботи/Послуги</t>
  </si>
  <si>
    <t>Монтаж та піключення авт. Вимикачів, ПЗІП</t>
  </si>
  <si>
    <t>Монтаж та налаштування комутатора</t>
  </si>
  <si>
    <t>Розварювання оптичних волокон</t>
  </si>
  <si>
    <t>Обжим конекторів 8Р8С</t>
  </si>
  <si>
    <t>Кросування модуля RJ-45 UTP 5e на патч-панелі</t>
  </si>
  <si>
    <t>Прокладання кабелю оптичного</t>
  </si>
  <si>
    <t xml:space="preserve">Прокладання кабелю вита пара </t>
  </si>
  <si>
    <t>Прокладання кабелю силового</t>
  </si>
  <si>
    <t>Тестування кабелю вита пара</t>
  </si>
  <si>
    <t>Монтаж налаштування відеокамер</t>
  </si>
  <si>
    <t>Юстирування кутів огляду</t>
  </si>
  <si>
    <t>Очистка від бруду та пилу активного обладнання СВС</t>
  </si>
  <si>
    <t xml:space="preserve">Очистка від бруду  та пилу відеокамер </t>
  </si>
  <si>
    <t>Ремонт активного обладнання  на «об’єкті обслуговування»</t>
  </si>
  <si>
    <t>Відновлення та усунення несправностей кабельної мережі ( ремонт кабельного з’єднання)</t>
  </si>
  <si>
    <t>Монтажні та пусконалагоджувальні роботи грн. без ПДВ</t>
  </si>
  <si>
    <t>Всього матеріали, обладнання, послуги грн. без ПДВ</t>
  </si>
  <si>
    <t>ПДВ 20%</t>
  </si>
  <si>
    <t xml:space="preserve">Всього грн з ПДВ </t>
  </si>
  <si>
    <t>№пп</t>
  </si>
  <si>
    <t>Об'єкт</t>
  </si>
  <si>
    <t>Адреса</t>
  </si>
  <si>
    <t>Вартість  транспортних витрат, грн з ПДВ</t>
  </si>
  <si>
    <t>СПММ</t>
  </si>
  <si>
    <t xml:space="preserve">м. Стрий,  вул. Сколівська 19                         </t>
  </si>
  <si>
    <t>м. Ужгород вул. Лавріщева, 61</t>
  </si>
  <si>
    <t>м. Львів, вул. Пластова 1</t>
  </si>
  <si>
    <t>м. Галич вул. Д. Вітовського 53</t>
  </si>
  <si>
    <t>ГНС</t>
  </si>
  <si>
    <t>Золочівський р-н, с. Підгороднє, вул. Тернопільська 6</t>
  </si>
  <si>
    <t>м. Броди, вул. Йосипа Рота 21</t>
  </si>
  <si>
    <t>с.  Нова Любомирка, вул. Нафтовиків, 2а</t>
  </si>
  <si>
    <t>м. Ярмолинці вул. Залізнична 15 б</t>
  </si>
  <si>
    <t>м. Вінниця, вул. Залізнична 13.</t>
  </si>
  <si>
    <t>Київська обл. смт. Гребінки вул. Індустріальна,5</t>
  </si>
  <si>
    <t>Київська обл, м. Бровари вул. Онікієнка Олега 131 в</t>
  </si>
  <si>
    <t>Назва компанії</t>
  </si>
  <si>
    <t>мобільний телефон контакної особи</t>
  </si>
  <si>
    <t>Інша важлива інформація від учасника</t>
  </si>
  <si>
    <t>ВКАЗАТИ:</t>
  </si>
  <si>
    <t>Аванс становить</t>
  </si>
  <si>
    <t>Відтермінування кінцевої оплати</t>
  </si>
  <si>
    <t>днів, від 10 к.д.</t>
  </si>
  <si>
    <t>0%, оплата по факту виконання робіт</t>
  </si>
  <si>
    <t>* сірою заливкою позначено клітинки, що заповнює учасник тендеру</t>
  </si>
  <si>
    <t>Обов'язково заповнити аркуш Трансп. накл. витрати</t>
  </si>
  <si>
    <t>*цю суму винести на тендерну платформу</t>
  </si>
  <si>
    <t>Проживання та відрядження сплачується в разі виїзду за межі області базування Підрядника та необхідності безперервного виконання роботи більше ніж 1 робочий день (Узгоджується з замовником)</t>
  </si>
  <si>
    <t>Адреса місцезнаходження Підрядника</t>
  </si>
  <si>
    <t>Відстань від місця базування Виконавця до НБ, км</t>
  </si>
  <si>
    <t>Просимо "+" відмітити НБ на яких Ви готові здійснювати роботи</t>
  </si>
  <si>
    <t xml:space="preserve">Вартість накладних витрат
(2 особи за добу- проживання та відрядження) - за потреби, грн з ПДВ  </t>
  </si>
  <si>
    <t>Обсяг робіт в ТЗ - середньорічний для всіх 11 Нафобаз Замовника. Замовник може обирати різних виконавців робіт для окремих Нафтобаз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</si>
</sst>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Aptos Narrow"/>
      <family val="2"/>
      <charset val="204"/>
      <scheme val="minor"/>
    </font>
    <font>
      <sz val="10"/>
      <name val="Arial Cy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color theme="1"/>
      <name val="Aptos Narrow"/>
      <family val="2"/>
      <charset val="204"/>
      <scheme val="minor"/>
    </font>
    <font>
      <sz val="12"/>
      <name val="Aptos Narrow"/>
      <family val="2"/>
      <charset val="204"/>
      <scheme val="minor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164" fontId="10" fillId="0" borderId="0" applyFont="0" applyFill="0" applyBorder="0" applyAlignment="0" applyProtection="0"/>
    <xf numFmtId="0" fontId="14" fillId="0" borderId="0"/>
  </cellStyleXfs>
  <cellXfs count="5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/>
    <xf numFmtId="164" fontId="5" fillId="0" borderId="0" xfId="4" applyFont="1"/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2" applyFont="1" applyAlignment="1">
      <alignment vertical="center" wrapText="1"/>
    </xf>
    <xf numFmtId="0" fontId="12" fillId="3" borderId="1" xfId="5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9" fontId="13" fillId="0" borderId="1" xfId="2" applyNumberFormat="1" applyFont="1" applyBorder="1" applyAlignment="1">
      <alignment horizontal="center" vertical="center"/>
    </xf>
    <xf numFmtId="9" fontId="12" fillId="0" borderId="0" xfId="2" applyNumberFormat="1" applyFont="1" applyAlignment="1">
      <alignment vertical="center"/>
    </xf>
    <xf numFmtId="4" fontId="3" fillId="4" borderId="1" xfId="1" applyNumberFormat="1" applyFont="1" applyFill="1" applyBorder="1" applyAlignment="1">
      <alignment horizontal="center" vertical="center"/>
    </xf>
    <xf numFmtId="4" fontId="3" fillId="4" borderId="1" xfId="2" applyNumberFormat="1" applyFont="1" applyFill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9" fillId="0" borderId="0" xfId="0" applyFont="1"/>
    <xf numFmtId="4" fontId="8" fillId="5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6">
    <cellStyle name="Звичайний" xfId="0" builtinId="0"/>
    <cellStyle name="Звичайний 2" xfId="2" xr:uid="{2FA4CB8D-BC23-4207-B620-FE1B8376EDFB}"/>
    <cellStyle name="Обычный 2" xfId="5" xr:uid="{EAFAEF97-3215-46F6-A201-895B0D4E3956}"/>
    <cellStyle name="Обычный 2 2" xfId="3" xr:uid="{EB445E99-06E0-4271-B462-05C47C016C1E}"/>
    <cellStyle name="Обычный 3" xfId="1" xr:uid="{B4B9AF70-B35B-4A5E-83F5-BCDB0056E8A5}"/>
    <cellStyle name="Фінансови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5582-47A0-4D79-8D8A-8880251546BB}">
  <dimension ref="A1:N51"/>
  <sheetViews>
    <sheetView topLeftCell="A28" zoomScaleNormal="100" workbookViewId="0">
      <selection activeCell="D56" sqref="D56"/>
    </sheetView>
  </sheetViews>
  <sheetFormatPr defaultRowHeight="15" x14ac:dyDescent="0.25"/>
  <cols>
    <col min="1" max="1" width="11.85546875" customWidth="1"/>
    <col min="2" max="2" width="24.28515625" customWidth="1"/>
    <col min="3" max="3" width="16.7109375" customWidth="1"/>
    <col min="4" max="4" width="80.7109375" customWidth="1"/>
    <col min="5" max="5" width="11.28515625" customWidth="1"/>
    <col min="6" max="6" width="14.42578125" customWidth="1"/>
    <col min="7" max="7" width="10.7109375" customWidth="1"/>
    <col min="8" max="8" width="18.7109375" customWidth="1"/>
  </cols>
  <sheetData>
    <row r="1" spans="1:14" s="24" customFormat="1" ht="14.25" x14ac:dyDescent="0.2">
      <c r="A1" s="21"/>
      <c r="B1" s="22" t="s">
        <v>82</v>
      </c>
      <c r="C1" s="50"/>
      <c r="D1" s="51"/>
      <c r="E1" s="21"/>
      <c r="F1" s="23"/>
      <c r="G1" s="21"/>
      <c r="H1" s="23"/>
      <c r="J1" s="25"/>
      <c r="K1" s="25"/>
      <c r="L1" s="25"/>
      <c r="M1" s="25"/>
      <c r="N1" s="25"/>
    </row>
    <row r="2" spans="1:14" s="24" customFormat="1" ht="14.25" x14ac:dyDescent="0.2">
      <c r="A2" s="21"/>
      <c r="B2" s="22" t="s">
        <v>83</v>
      </c>
      <c r="C2" s="50"/>
      <c r="D2" s="51"/>
      <c r="E2" s="21"/>
      <c r="F2" s="23"/>
      <c r="G2" s="21"/>
      <c r="H2" s="23"/>
      <c r="J2" s="25"/>
      <c r="K2" s="25"/>
      <c r="L2" s="25"/>
      <c r="M2" s="25"/>
      <c r="N2" s="25"/>
    </row>
    <row r="3" spans="1:14" s="24" customFormat="1" ht="14.25" x14ac:dyDescent="0.2">
      <c r="A3" s="21"/>
      <c r="B3" s="21"/>
      <c r="C3" s="21"/>
      <c r="D3" s="26"/>
      <c r="E3" s="21"/>
      <c r="F3" s="23"/>
      <c r="G3" s="21"/>
      <c r="H3" s="23"/>
      <c r="J3" s="25"/>
      <c r="K3" s="25"/>
      <c r="L3" s="25"/>
      <c r="M3" s="25"/>
      <c r="N3" s="25"/>
    </row>
    <row r="4" spans="1:14" s="24" customFormat="1" ht="14.25" x14ac:dyDescent="0.2">
      <c r="A4" s="21"/>
      <c r="B4" s="21"/>
      <c r="C4" s="27"/>
      <c r="D4" s="26" t="s">
        <v>90</v>
      </c>
      <c r="E4" s="21"/>
      <c r="F4" s="23"/>
      <c r="G4" s="21"/>
      <c r="H4" s="23"/>
      <c r="J4" s="25"/>
      <c r="K4" s="25"/>
      <c r="L4" s="25"/>
      <c r="M4" s="25"/>
      <c r="N4" s="25"/>
    </row>
    <row r="5" spans="1:14" s="24" customFormat="1" ht="14.25" x14ac:dyDescent="0.2">
      <c r="A5" s="21"/>
      <c r="B5" s="21"/>
      <c r="C5" s="21"/>
      <c r="D5" s="26"/>
      <c r="E5" s="21"/>
      <c r="F5" s="23"/>
      <c r="G5" s="21"/>
      <c r="H5" s="23"/>
      <c r="J5" s="25"/>
      <c r="K5" s="25"/>
      <c r="L5" s="25"/>
      <c r="M5" s="25"/>
      <c r="N5" s="25"/>
    </row>
    <row r="6" spans="1:14" ht="30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2" t="s">
        <v>5</v>
      </c>
      <c r="G6" s="1" t="s">
        <v>6</v>
      </c>
      <c r="H6" s="2" t="s">
        <v>7</v>
      </c>
    </row>
    <row r="7" spans="1:14" x14ac:dyDescent="0.25">
      <c r="A7" s="52" t="s">
        <v>8</v>
      </c>
      <c r="B7" s="53"/>
      <c r="C7" s="53"/>
      <c r="D7" s="53"/>
      <c r="E7" s="53"/>
      <c r="F7" s="53"/>
      <c r="G7" s="53"/>
      <c r="H7" s="54"/>
    </row>
    <row r="8" spans="1:14" x14ac:dyDescent="0.25">
      <c r="A8" s="3">
        <v>1</v>
      </c>
      <c r="B8" s="4">
        <v>49223</v>
      </c>
      <c r="C8" s="4" t="s">
        <v>9</v>
      </c>
      <c r="D8" s="5" t="s">
        <v>10</v>
      </c>
      <c r="E8" s="4" t="s">
        <v>11</v>
      </c>
      <c r="F8" s="35">
        <v>0</v>
      </c>
      <c r="G8" s="37">
        <v>1350</v>
      </c>
      <c r="H8" s="6">
        <f>G8*F8</f>
        <v>0</v>
      </c>
    </row>
    <row r="9" spans="1:14" x14ac:dyDescent="0.25">
      <c r="A9" s="3">
        <v>2</v>
      </c>
      <c r="B9" s="7">
        <v>185120055</v>
      </c>
      <c r="C9" s="7" t="s">
        <v>12</v>
      </c>
      <c r="D9" s="8" t="s">
        <v>13</v>
      </c>
      <c r="E9" s="4" t="s">
        <v>14</v>
      </c>
      <c r="F9" s="35">
        <v>0</v>
      </c>
      <c r="G9" s="37">
        <v>45</v>
      </c>
      <c r="H9" s="6">
        <f t="shared" ref="H9:H23" si="0">G9*F9</f>
        <v>0</v>
      </c>
    </row>
    <row r="10" spans="1:14" x14ac:dyDescent="0.25">
      <c r="A10" s="3">
        <v>3</v>
      </c>
      <c r="B10" s="7">
        <v>185120105</v>
      </c>
      <c r="C10" s="7" t="s">
        <v>12</v>
      </c>
      <c r="D10" s="8" t="s">
        <v>15</v>
      </c>
      <c r="E10" s="4" t="s">
        <v>14</v>
      </c>
      <c r="F10" s="35">
        <v>0</v>
      </c>
      <c r="G10" s="37">
        <v>6</v>
      </c>
      <c r="H10" s="6">
        <f t="shared" si="0"/>
        <v>0</v>
      </c>
    </row>
    <row r="11" spans="1:14" x14ac:dyDescent="0.25">
      <c r="A11" s="3">
        <v>4</v>
      </c>
      <c r="B11" s="7" t="s">
        <v>16</v>
      </c>
      <c r="C11" s="7" t="s">
        <v>17</v>
      </c>
      <c r="D11" s="8" t="s">
        <v>18</v>
      </c>
      <c r="E11" s="4" t="s">
        <v>14</v>
      </c>
      <c r="F11" s="35">
        <v>0</v>
      </c>
      <c r="G11" s="37">
        <v>50</v>
      </c>
      <c r="H11" s="6">
        <f t="shared" si="0"/>
        <v>0</v>
      </c>
    </row>
    <row r="12" spans="1:14" x14ac:dyDescent="0.25">
      <c r="A12" s="3">
        <v>5</v>
      </c>
      <c r="B12" s="7" t="s">
        <v>19</v>
      </c>
      <c r="C12" s="7" t="s">
        <v>20</v>
      </c>
      <c r="D12" s="8" t="s">
        <v>21</v>
      </c>
      <c r="E12" s="4" t="s">
        <v>14</v>
      </c>
      <c r="F12" s="35">
        <v>0</v>
      </c>
      <c r="G12" s="37">
        <v>50</v>
      </c>
      <c r="H12" s="6">
        <f t="shared" si="0"/>
        <v>0</v>
      </c>
    </row>
    <row r="13" spans="1:14" x14ac:dyDescent="0.25">
      <c r="A13" s="3">
        <v>6</v>
      </c>
      <c r="B13" s="7" t="s">
        <v>22</v>
      </c>
      <c r="C13" s="7" t="s">
        <v>23</v>
      </c>
      <c r="D13" s="8" t="s">
        <v>24</v>
      </c>
      <c r="E13" s="4" t="s">
        <v>14</v>
      </c>
      <c r="F13" s="35">
        <v>0</v>
      </c>
      <c r="G13" s="37">
        <v>10</v>
      </c>
      <c r="H13" s="6">
        <f t="shared" si="0"/>
        <v>0</v>
      </c>
    </row>
    <row r="14" spans="1:14" x14ac:dyDescent="0.25">
      <c r="A14" s="3">
        <v>7</v>
      </c>
      <c r="B14" s="3">
        <v>31853108</v>
      </c>
      <c r="C14" s="9" t="s">
        <v>9</v>
      </c>
      <c r="D14" s="8" t="s">
        <v>25</v>
      </c>
      <c r="E14" s="3" t="s">
        <v>26</v>
      </c>
      <c r="F14" s="36">
        <v>0</v>
      </c>
      <c r="G14" s="38">
        <v>620</v>
      </c>
      <c r="H14" s="6">
        <f t="shared" si="0"/>
        <v>0</v>
      </c>
    </row>
    <row r="15" spans="1:14" x14ac:dyDescent="0.25">
      <c r="A15" s="3">
        <v>8</v>
      </c>
      <c r="B15" s="9" t="s">
        <v>27</v>
      </c>
      <c r="C15" s="9" t="s">
        <v>28</v>
      </c>
      <c r="D15" s="8" t="s">
        <v>29</v>
      </c>
      <c r="E15" s="3" t="s">
        <v>14</v>
      </c>
      <c r="F15" s="36">
        <v>0</v>
      </c>
      <c r="G15" s="38">
        <v>16</v>
      </c>
      <c r="H15" s="6">
        <f t="shared" si="0"/>
        <v>0</v>
      </c>
    </row>
    <row r="16" spans="1:14" ht="28.5" x14ac:dyDescent="0.25">
      <c r="A16" s="3">
        <v>9</v>
      </c>
      <c r="B16" s="4" t="s">
        <v>30</v>
      </c>
      <c r="C16" s="4" t="s">
        <v>9</v>
      </c>
      <c r="D16" s="5" t="s">
        <v>31</v>
      </c>
      <c r="E16" s="4" t="s">
        <v>11</v>
      </c>
      <c r="F16" s="35">
        <v>0</v>
      </c>
      <c r="G16" s="37">
        <v>320</v>
      </c>
      <c r="H16" s="6">
        <f t="shared" si="0"/>
        <v>0</v>
      </c>
    </row>
    <row r="17" spans="1:8" x14ac:dyDescent="0.25">
      <c r="A17" s="3">
        <v>10</v>
      </c>
      <c r="B17" s="10" t="s">
        <v>32</v>
      </c>
      <c r="C17" s="9" t="s">
        <v>33</v>
      </c>
      <c r="D17" s="8" t="s">
        <v>34</v>
      </c>
      <c r="E17" s="4" t="s">
        <v>14</v>
      </c>
      <c r="F17" s="35">
        <v>0</v>
      </c>
      <c r="G17" s="38">
        <v>30</v>
      </c>
      <c r="H17" s="6">
        <f t="shared" si="0"/>
        <v>0</v>
      </c>
    </row>
    <row r="18" spans="1:8" x14ac:dyDescent="0.25">
      <c r="A18" s="3">
        <v>11</v>
      </c>
      <c r="B18" s="11">
        <v>6418677413520</v>
      </c>
      <c r="C18" s="9" t="s">
        <v>35</v>
      </c>
      <c r="D18" s="12" t="s">
        <v>36</v>
      </c>
      <c r="E18" s="9" t="s">
        <v>14</v>
      </c>
      <c r="F18" s="35">
        <v>0</v>
      </c>
      <c r="G18" s="38">
        <v>10</v>
      </c>
      <c r="H18" s="6">
        <f t="shared" si="0"/>
        <v>0</v>
      </c>
    </row>
    <row r="19" spans="1:8" x14ac:dyDescent="0.25">
      <c r="A19" s="3">
        <v>12</v>
      </c>
      <c r="B19" s="11">
        <v>6438100303921</v>
      </c>
      <c r="C19" s="9" t="s">
        <v>35</v>
      </c>
      <c r="D19" s="13" t="s">
        <v>37</v>
      </c>
      <c r="E19" s="9" t="s">
        <v>14</v>
      </c>
      <c r="F19" s="35">
        <v>0</v>
      </c>
      <c r="G19" s="38">
        <v>12</v>
      </c>
      <c r="H19" s="6">
        <f t="shared" si="0"/>
        <v>0</v>
      </c>
    </row>
    <row r="20" spans="1:8" x14ac:dyDescent="0.25">
      <c r="A20" s="3">
        <v>13</v>
      </c>
      <c r="B20" s="11">
        <v>6418677412196</v>
      </c>
      <c r="C20" s="9" t="s">
        <v>35</v>
      </c>
      <c r="D20" s="13" t="s">
        <v>38</v>
      </c>
      <c r="E20" s="9" t="s">
        <v>14</v>
      </c>
      <c r="F20" s="35">
        <v>0</v>
      </c>
      <c r="G20" s="38">
        <v>2</v>
      </c>
      <c r="H20" s="6">
        <f t="shared" si="0"/>
        <v>0</v>
      </c>
    </row>
    <row r="21" spans="1:8" x14ac:dyDescent="0.25">
      <c r="A21" s="3">
        <v>14</v>
      </c>
      <c r="B21" s="9"/>
      <c r="C21" s="9" t="s">
        <v>39</v>
      </c>
      <c r="D21" s="13" t="s">
        <v>40</v>
      </c>
      <c r="E21" s="9" t="s">
        <v>14</v>
      </c>
      <c r="F21" s="35">
        <v>0</v>
      </c>
      <c r="G21" s="38">
        <v>40</v>
      </c>
      <c r="H21" s="6">
        <f t="shared" si="0"/>
        <v>0</v>
      </c>
    </row>
    <row r="22" spans="1:8" x14ac:dyDescent="0.25">
      <c r="A22" s="3">
        <v>15</v>
      </c>
      <c r="B22" s="9"/>
      <c r="C22" s="9"/>
      <c r="D22" s="13" t="s">
        <v>41</v>
      </c>
      <c r="E22" s="9" t="s">
        <v>42</v>
      </c>
      <c r="F22" s="35">
        <v>0</v>
      </c>
      <c r="G22" s="38">
        <v>4</v>
      </c>
      <c r="H22" s="6">
        <f t="shared" si="0"/>
        <v>0</v>
      </c>
    </row>
    <row r="23" spans="1:8" ht="28.5" x14ac:dyDescent="0.25">
      <c r="A23" s="3">
        <v>16</v>
      </c>
      <c r="B23" s="3">
        <v>54000</v>
      </c>
      <c r="C23" s="9" t="s">
        <v>43</v>
      </c>
      <c r="D23" s="13" t="s">
        <v>44</v>
      </c>
      <c r="E23" s="9" t="s">
        <v>14</v>
      </c>
      <c r="F23" s="35">
        <v>0</v>
      </c>
      <c r="G23" s="38">
        <v>10</v>
      </c>
      <c r="H23" s="6">
        <f t="shared" si="0"/>
        <v>0</v>
      </c>
    </row>
    <row r="24" spans="1:8" x14ac:dyDescent="0.25">
      <c r="A24" s="55" t="s">
        <v>45</v>
      </c>
      <c r="B24" s="56"/>
      <c r="C24" s="56"/>
      <c r="D24" s="56"/>
      <c r="E24" s="56"/>
      <c r="F24" s="56"/>
      <c r="G24" s="56"/>
      <c r="H24" s="57"/>
    </row>
    <row r="25" spans="1:8" x14ac:dyDescent="0.25">
      <c r="A25" s="14">
        <v>1</v>
      </c>
      <c r="B25" s="47" t="s">
        <v>46</v>
      </c>
      <c r="C25" s="47"/>
      <c r="D25" s="48"/>
      <c r="E25" s="14" t="s">
        <v>14</v>
      </c>
      <c r="F25" s="39">
        <v>0</v>
      </c>
      <c r="G25" s="40">
        <v>30</v>
      </c>
      <c r="H25" s="15">
        <f>G25*F25</f>
        <v>0</v>
      </c>
    </row>
    <row r="26" spans="1:8" x14ac:dyDescent="0.25">
      <c r="A26" s="14">
        <v>2</v>
      </c>
      <c r="B26" s="47" t="s">
        <v>47</v>
      </c>
      <c r="C26" s="47"/>
      <c r="D26" s="48"/>
      <c r="E26" s="14" t="s">
        <v>14</v>
      </c>
      <c r="F26" s="39">
        <v>0</v>
      </c>
      <c r="G26" s="40">
        <v>10</v>
      </c>
      <c r="H26" s="15">
        <f t="shared" ref="H26:H39" si="1">G26*F26</f>
        <v>0</v>
      </c>
    </row>
    <row r="27" spans="1:8" x14ac:dyDescent="0.25">
      <c r="A27" s="14">
        <v>3</v>
      </c>
      <c r="B27" s="47" t="s">
        <v>48</v>
      </c>
      <c r="C27" s="47"/>
      <c r="D27" s="48"/>
      <c r="E27" s="14" t="s">
        <v>14</v>
      </c>
      <c r="F27" s="39">
        <v>0</v>
      </c>
      <c r="G27" s="40">
        <v>30</v>
      </c>
      <c r="H27" s="15">
        <f t="shared" si="1"/>
        <v>0</v>
      </c>
    </row>
    <row r="28" spans="1:8" x14ac:dyDescent="0.25">
      <c r="A28" s="14">
        <v>4</v>
      </c>
      <c r="B28" s="47" t="s">
        <v>49</v>
      </c>
      <c r="C28" s="47"/>
      <c r="D28" s="48"/>
      <c r="E28" s="14" t="s">
        <v>14</v>
      </c>
      <c r="F28" s="39">
        <v>0</v>
      </c>
      <c r="G28" s="40">
        <v>50</v>
      </c>
      <c r="H28" s="15">
        <f t="shared" si="1"/>
        <v>0</v>
      </c>
    </row>
    <row r="29" spans="1:8" x14ac:dyDescent="0.25">
      <c r="A29" s="14">
        <v>5</v>
      </c>
      <c r="B29" s="47" t="s">
        <v>50</v>
      </c>
      <c r="C29" s="47"/>
      <c r="D29" s="48"/>
      <c r="E29" s="14" t="s">
        <v>14</v>
      </c>
      <c r="F29" s="39">
        <v>0</v>
      </c>
      <c r="G29" s="40">
        <v>10</v>
      </c>
      <c r="H29" s="15">
        <f t="shared" si="1"/>
        <v>0</v>
      </c>
    </row>
    <row r="30" spans="1:8" x14ac:dyDescent="0.25">
      <c r="A30" s="14">
        <v>6</v>
      </c>
      <c r="B30" s="47" t="s">
        <v>51</v>
      </c>
      <c r="C30" s="47"/>
      <c r="D30" s="48"/>
      <c r="E30" s="14" t="s">
        <v>11</v>
      </c>
      <c r="F30" s="39">
        <v>0</v>
      </c>
      <c r="G30" s="40">
        <v>620</v>
      </c>
      <c r="H30" s="15">
        <f t="shared" si="1"/>
        <v>0</v>
      </c>
    </row>
    <row r="31" spans="1:8" x14ac:dyDescent="0.25">
      <c r="A31" s="14">
        <v>7</v>
      </c>
      <c r="B31" s="47" t="s">
        <v>52</v>
      </c>
      <c r="C31" s="47"/>
      <c r="D31" s="48"/>
      <c r="E31" s="14" t="s">
        <v>11</v>
      </c>
      <c r="F31" s="39">
        <v>0</v>
      </c>
      <c r="G31" s="40">
        <v>1350</v>
      </c>
      <c r="H31" s="15">
        <f t="shared" si="1"/>
        <v>0</v>
      </c>
    </row>
    <row r="32" spans="1:8" x14ac:dyDescent="0.25">
      <c r="A32" s="14">
        <v>8</v>
      </c>
      <c r="B32" s="47" t="s">
        <v>53</v>
      </c>
      <c r="C32" s="47"/>
      <c r="D32" s="48"/>
      <c r="E32" s="14" t="s">
        <v>11</v>
      </c>
      <c r="F32" s="39">
        <v>0</v>
      </c>
      <c r="G32" s="40">
        <v>320</v>
      </c>
      <c r="H32" s="15">
        <f t="shared" si="1"/>
        <v>0</v>
      </c>
    </row>
    <row r="33" spans="1:9" x14ac:dyDescent="0.25">
      <c r="A33" s="14">
        <v>9</v>
      </c>
      <c r="B33" s="47" t="s">
        <v>54</v>
      </c>
      <c r="C33" s="47"/>
      <c r="D33" s="48"/>
      <c r="E33" s="14" t="s">
        <v>14</v>
      </c>
      <c r="F33" s="39">
        <v>0</v>
      </c>
      <c r="G33" s="40">
        <v>40</v>
      </c>
      <c r="H33" s="15">
        <f t="shared" si="1"/>
        <v>0</v>
      </c>
    </row>
    <row r="34" spans="1:9" x14ac:dyDescent="0.25">
      <c r="A34" s="14">
        <v>10</v>
      </c>
      <c r="B34" s="47" t="s">
        <v>55</v>
      </c>
      <c r="C34" s="47"/>
      <c r="D34" s="48"/>
      <c r="E34" s="14" t="s">
        <v>14</v>
      </c>
      <c r="F34" s="39">
        <v>0</v>
      </c>
      <c r="G34" s="40">
        <v>20</v>
      </c>
      <c r="H34" s="15">
        <f t="shared" si="1"/>
        <v>0</v>
      </c>
    </row>
    <row r="35" spans="1:9" x14ac:dyDescent="0.25">
      <c r="A35" s="14">
        <v>11</v>
      </c>
      <c r="B35" s="47" t="s">
        <v>56</v>
      </c>
      <c r="C35" s="47"/>
      <c r="D35" s="48"/>
      <c r="E35" s="14" t="s">
        <v>14</v>
      </c>
      <c r="F35" s="39">
        <v>0</v>
      </c>
      <c r="G35" s="40">
        <v>20</v>
      </c>
      <c r="H35" s="15">
        <f t="shared" si="1"/>
        <v>0</v>
      </c>
    </row>
    <row r="36" spans="1:9" x14ac:dyDescent="0.25">
      <c r="A36" s="14">
        <v>12</v>
      </c>
      <c r="B36" s="49" t="s">
        <v>57</v>
      </c>
      <c r="C36" s="47"/>
      <c r="D36" s="48"/>
      <c r="E36" s="14" t="s">
        <v>14</v>
      </c>
      <c r="F36" s="39">
        <v>0</v>
      </c>
      <c r="G36" s="40">
        <v>10</v>
      </c>
      <c r="H36" s="15">
        <f t="shared" si="1"/>
        <v>0</v>
      </c>
    </row>
    <row r="37" spans="1:9" x14ac:dyDescent="0.25">
      <c r="A37" s="14">
        <v>13</v>
      </c>
      <c r="B37" s="49" t="s">
        <v>58</v>
      </c>
      <c r="C37" s="47"/>
      <c r="D37" s="48"/>
      <c r="E37" s="14" t="s">
        <v>14</v>
      </c>
      <c r="F37" s="39">
        <v>0</v>
      </c>
      <c r="G37" s="40">
        <v>36</v>
      </c>
      <c r="H37" s="15">
        <f t="shared" si="1"/>
        <v>0</v>
      </c>
    </row>
    <row r="38" spans="1:9" x14ac:dyDescent="0.25">
      <c r="A38" s="14">
        <v>14</v>
      </c>
      <c r="B38" s="49" t="s">
        <v>59</v>
      </c>
      <c r="C38" s="47"/>
      <c r="D38" s="48"/>
      <c r="E38" s="14" t="s">
        <v>14</v>
      </c>
      <c r="F38" s="39">
        <v>0</v>
      </c>
      <c r="G38" s="40">
        <v>6</v>
      </c>
      <c r="H38" s="15">
        <f t="shared" si="1"/>
        <v>0</v>
      </c>
    </row>
    <row r="39" spans="1:9" x14ac:dyDescent="0.25">
      <c r="A39" s="14">
        <v>15</v>
      </c>
      <c r="B39" s="49" t="s">
        <v>60</v>
      </c>
      <c r="C39" s="47"/>
      <c r="D39" s="48"/>
      <c r="E39" s="14" t="s">
        <v>14</v>
      </c>
      <c r="F39" s="39">
        <v>0</v>
      </c>
      <c r="G39" s="40">
        <v>40</v>
      </c>
      <c r="H39" s="15">
        <f t="shared" si="1"/>
        <v>0</v>
      </c>
    </row>
    <row r="40" spans="1:9" ht="15.75" x14ac:dyDescent="0.25">
      <c r="A40" s="44" t="s">
        <v>61</v>
      </c>
      <c r="B40" s="45"/>
      <c r="C40" s="45"/>
      <c r="D40" s="45"/>
      <c r="E40" s="45"/>
      <c r="F40" s="45"/>
      <c r="G40" s="46"/>
      <c r="H40" s="16">
        <f>SUM(H25:H39)</f>
        <v>0</v>
      </c>
    </row>
    <row r="41" spans="1:9" ht="15.75" x14ac:dyDescent="0.25">
      <c r="A41" s="44" t="s">
        <v>62</v>
      </c>
      <c r="B41" s="45"/>
      <c r="C41" s="45"/>
      <c r="D41" s="45"/>
      <c r="E41" s="45"/>
      <c r="F41" s="45"/>
      <c r="G41" s="46"/>
      <c r="H41" s="16">
        <f>H8+H9+H10+H11+H12+H13+H14+H15+H16+H17+H18+H19+H20+H21+H22+H23+H40</f>
        <v>0</v>
      </c>
    </row>
    <row r="42" spans="1:9" ht="15.75" x14ac:dyDescent="0.25">
      <c r="A42" s="44" t="s">
        <v>63</v>
      </c>
      <c r="B42" s="45"/>
      <c r="C42" s="45"/>
      <c r="D42" s="45"/>
      <c r="E42" s="45"/>
      <c r="F42" s="45"/>
      <c r="G42" s="46"/>
      <c r="H42" s="16">
        <f>H43/6</f>
        <v>0</v>
      </c>
    </row>
    <row r="43" spans="1:9" ht="18" x14ac:dyDescent="0.25">
      <c r="A43" s="44" t="s">
        <v>64</v>
      </c>
      <c r="B43" s="45"/>
      <c r="C43" s="45"/>
      <c r="D43" s="45"/>
      <c r="E43" s="45"/>
      <c r="F43" s="45"/>
      <c r="G43" s="46"/>
      <c r="H43" s="43">
        <f>H41*1.2</f>
        <v>0</v>
      </c>
      <c r="I43" t="s">
        <v>92</v>
      </c>
    </row>
    <row r="46" spans="1:9" x14ac:dyDescent="0.25">
      <c r="B46" s="28" t="s">
        <v>84</v>
      </c>
      <c r="C46" s="21"/>
      <c r="D46" s="26" t="s">
        <v>85</v>
      </c>
      <c r="E46" s="21"/>
    </row>
    <row r="47" spans="1:9" ht="15.75" x14ac:dyDescent="0.25">
      <c r="B47" s="29" t="s">
        <v>86</v>
      </c>
      <c r="C47" s="30"/>
      <c r="D47" s="33">
        <v>0</v>
      </c>
      <c r="E47" s="34" t="s">
        <v>89</v>
      </c>
    </row>
    <row r="48" spans="1:9" ht="15.75" x14ac:dyDescent="0.25">
      <c r="B48" s="29" t="s">
        <v>87</v>
      </c>
      <c r="C48" s="30"/>
      <c r="D48" s="31"/>
      <c r="E48" s="32" t="s">
        <v>88</v>
      </c>
    </row>
    <row r="50" spans="2:4" x14ac:dyDescent="0.25">
      <c r="B50" s="42" t="s">
        <v>91</v>
      </c>
      <c r="D50" s="42"/>
    </row>
    <row r="51" spans="2:4" x14ac:dyDescent="0.25">
      <c r="B51" s="42" t="s">
        <v>98</v>
      </c>
    </row>
  </sheetData>
  <mergeCells count="23">
    <mergeCell ref="C1:D1"/>
    <mergeCell ref="C2:D2"/>
    <mergeCell ref="B34:D34"/>
    <mergeCell ref="A7:H7"/>
    <mergeCell ref="A24:H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41:G41"/>
    <mergeCell ref="A42:G42"/>
    <mergeCell ref="A43:G43"/>
    <mergeCell ref="B35:D35"/>
    <mergeCell ref="B36:D36"/>
    <mergeCell ref="B37:D37"/>
    <mergeCell ref="B38:D38"/>
    <mergeCell ref="B39:D39"/>
    <mergeCell ref="A40:G40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11D6-B9D1-4BC6-B91C-CD229CF6F91E}">
  <dimension ref="A1:I17"/>
  <sheetViews>
    <sheetView tabSelected="1" workbookViewId="0">
      <selection activeCell="E1" sqref="E1"/>
    </sheetView>
  </sheetViews>
  <sheetFormatPr defaultRowHeight="15" x14ac:dyDescent="0.25"/>
  <cols>
    <col min="1" max="1" width="7.28515625" customWidth="1"/>
    <col min="2" max="2" width="10.5703125" customWidth="1"/>
    <col min="3" max="3" width="51.140625" customWidth="1"/>
    <col min="4" max="4" width="20" customWidth="1"/>
    <col min="5" max="5" width="26" customWidth="1"/>
    <col min="7" max="7" width="32.42578125" customWidth="1"/>
    <col min="8" max="9" width="17.85546875" customWidth="1"/>
  </cols>
  <sheetData>
    <row r="1" spans="1:9" ht="75" x14ac:dyDescent="0.25">
      <c r="A1" s="18" t="s">
        <v>65</v>
      </c>
      <c r="B1" s="18" t="s">
        <v>66</v>
      </c>
      <c r="C1" s="18" t="s">
        <v>67</v>
      </c>
      <c r="D1" s="19" t="s">
        <v>68</v>
      </c>
      <c r="E1" s="19" t="s">
        <v>97</v>
      </c>
      <c r="G1" s="19" t="s">
        <v>94</v>
      </c>
      <c r="H1" s="19" t="s">
        <v>95</v>
      </c>
      <c r="I1" s="19" t="s">
        <v>96</v>
      </c>
    </row>
    <row r="2" spans="1:9" x14ac:dyDescent="0.25">
      <c r="A2" s="20">
        <v>1</v>
      </c>
      <c r="B2" s="20" t="s">
        <v>69</v>
      </c>
      <c r="C2" s="17" t="s">
        <v>71</v>
      </c>
      <c r="D2" s="41">
        <v>0</v>
      </c>
      <c r="E2" s="41">
        <v>0</v>
      </c>
      <c r="G2" s="41"/>
      <c r="H2" s="41"/>
      <c r="I2" s="41"/>
    </row>
    <row r="3" spans="1:9" x14ac:dyDescent="0.25">
      <c r="A3" s="20">
        <v>2</v>
      </c>
      <c r="B3" s="20" t="s">
        <v>69</v>
      </c>
      <c r="C3" s="17" t="s">
        <v>73</v>
      </c>
      <c r="D3" s="41">
        <v>0</v>
      </c>
      <c r="E3" s="41">
        <v>0</v>
      </c>
      <c r="G3" s="41"/>
      <c r="H3" s="41"/>
      <c r="I3" s="41"/>
    </row>
    <row r="4" spans="1:9" x14ac:dyDescent="0.25">
      <c r="A4" s="20">
        <v>3</v>
      </c>
      <c r="B4" s="20" t="s">
        <v>69</v>
      </c>
      <c r="C4" s="17" t="s">
        <v>70</v>
      </c>
      <c r="D4" s="41">
        <v>0</v>
      </c>
      <c r="E4" s="41">
        <v>0</v>
      </c>
      <c r="G4" s="41"/>
      <c r="H4" s="41"/>
      <c r="I4" s="41"/>
    </row>
    <row r="5" spans="1:9" x14ac:dyDescent="0.25">
      <c r="A5" s="20">
        <v>4</v>
      </c>
      <c r="B5" s="20" t="s">
        <v>69</v>
      </c>
      <c r="C5" s="17" t="s">
        <v>72</v>
      </c>
      <c r="D5" s="41">
        <v>0</v>
      </c>
      <c r="E5" s="41">
        <v>0</v>
      </c>
      <c r="G5" s="41"/>
      <c r="H5" s="41"/>
      <c r="I5" s="41"/>
    </row>
    <row r="6" spans="1:9" x14ac:dyDescent="0.25">
      <c r="A6" s="20">
        <v>5</v>
      </c>
      <c r="B6" s="20" t="s">
        <v>74</v>
      </c>
      <c r="C6" s="17" t="s">
        <v>75</v>
      </c>
      <c r="D6" s="41">
        <v>0</v>
      </c>
      <c r="E6" s="41">
        <v>0</v>
      </c>
      <c r="G6" s="41"/>
      <c r="H6" s="41"/>
      <c r="I6" s="41"/>
    </row>
    <row r="7" spans="1:9" x14ac:dyDescent="0.25">
      <c r="A7" s="20">
        <v>6</v>
      </c>
      <c r="B7" s="20" t="s">
        <v>69</v>
      </c>
      <c r="C7" s="17" t="s">
        <v>76</v>
      </c>
      <c r="D7" s="41">
        <v>0</v>
      </c>
      <c r="E7" s="41">
        <v>0</v>
      </c>
      <c r="G7" s="41"/>
      <c r="H7" s="41"/>
      <c r="I7" s="41"/>
    </row>
    <row r="8" spans="1:9" x14ac:dyDescent="0.25">
      <c r="A8" s="20">
        <v>7</v>
      </c>
      <c r="B8" s="20" t="s">
        <v>69</v>
      </c>
      <c r="C8" s="17" t="s">
        <v>77</v>
      </c>
      <c r="D8" s="41">
        <v>0</v>
      </c>
      <c r="E8" s="41">
        <v>0</v>
      </c>
      <c r="G8" s="41"/>
      <c r="H8" s="41"/>
      <c r="I8" s="41"/>
    </row>
    <row r="9" spans="1:9" x14ac:dyDescent="0.25">
      <c r="A9" s="20">
        <v>8</v>
      </c>
      <c r="B9" s="20" t="s">
        <v>69</v>
      </c>
      <c r="C9" s="17" t="s">
        <v>78</v>
      </c>
      <c r="D9" s="41">
        <v>0</v>
      </c>
      <c r="E9" s="41">
        <v>0</v>
      </c>
      <c r="G9" s="41"/>
      <c r="H9" s="41"/>
      <c r="I9" s="41"/>
    </row>
    <row r="10" spans="1:9" x14ac:dyDescent="0.25">
      <c r="A10" s="20">
        <v>9</v>
      </c>
      <c r="B10" s="20" t="s">
        <v>69</v>
      </c>
      <c r="C10" s="17" t="s">
        <v>79</v>
      </c>
      <c r="D10" s="41">
        <v>0</v>
      </c>
      <c r="E10" s="41">
        <v>0</v>
      </c>
      <c r="G10" s="41"/>
      <c r="H10" s="41"/>
      <c r="I10" s="41"/>
    </row>
    <row r="11" spans="1:9" x14ac:dyDescent="0.25">
      <c r="A11" s="20">
        <v>10</v>
      </c>
      <c r="B11" s="20" t="s">
        <v>69</v>
      </c>
      <c r="C11" s="17" t="s">
        <v>80</v>
      </c>
      <c r="D11" s="41">
        <v>0</v>
      </c>
      <c r="E11" s="41">
        <v>0</v>
      </c>
      <c r="G11" s="41"/>
      <c r="H11" s="41"/>
      <c r="I11" s="41"/>
    </row>
    <row r="12" spans="1:9" x14ac:dyDescent="0.25">
      <c r="A12" s="20">
        <v>11</v>
      </c>
      <c r="B12" s="20" t="s">
        <v>74</v>
      </c>
      <c r="C12" s="17" t="s">
        <v>81</v>
      </c>
      <c r="D12" s="41">
        <v>0</v>
      </c>
      <c r="E12" s="41">
        <v>0</v>
      </c>
      <c r="G12" s="41"/>
      <c r="H12" s="41"/>
      <c r="I12" s="41"/>
    </row>
    <row r="17" spans="2:2" x14ac:dyDescent="0.25">
      <c r="B17" s="42" t="s">
        <v>93</v>
      </c>
    </row>
  </sheetData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Спец. Усун. інцидентів</vt:lpstr>
      <vt:lpstr>Трансп. накл. витрати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Микола</dc:creator>
  <cp:lastModifiedBy>Орлов Микола</cp:lastModifiedBy>
  <dcterms:created xsi:type="dcterms:W3CDTF">2025-04-03T07:19:42Z</dcterms:created>
  <dcterms:modified xsi:type="dcterms:W3CDTF">2025-04-04T08:42:04Z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