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00-СКМ\18-Реконструкції_АЗК-2026\01-СКМ-Загальний_тендер-матеріали\01-Тендерне_завдання\"/>
    </mc:Choice>
  </mc:AlternateContent>
  <xr:revisionPtr revIDLastSave="0" documentId="13_ncr:1_{DD519B58-8A23-49A9-90FF-916B236296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KS-OKKO–2026-лот_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8" i="2" l="1"/>
  <c r="J28" i="2" s="1"/>
  <c r="H28" i="2"/>
  <c r="I27" i="2" l="1"/>
  <c r="J27" i="2" s="1"/>
  <c r="H27" i="2"/>
  <c r="I26" i="2"/>
  <c r="J26" i="2" s="1"/>
  <c r="H26" i="2"/>
  <c r="I25" i="2"/>
  <c r="J25" i="2" s="1"/>
  <c r="H25" i="2"/>
  <c r="I24" i="2"/>
  <c r="J24" i="2" s="1"/>
  <c r="H24" i="2"/>
  <c r="I23" i="2"/>
  <c r="J23" i="2" s="1"/>
  <c r="H23" i="2"/>
  <c r="I22" i="2"/>
  <c r="J22" i="2" s="1"/>
  <c r="H22" i="2"/>
  <c r="I21" i="2"/>
  <c r="J21" i="2" s="1"/>
  <c r="H21" i="2"/>
  <c r="I20" i="2"/>
  <c r="J20" i="2" s="1"/>
  <c r="H20" i="2"/>
  <c r="I19" i="2"/>
  <c r="J19" i="2" s="1"/>
  <c r="H19" i="2"/>
  <c r="H29" i="2" l="1"/>
  <c r="H31" i="2" s="1"/>
  <c r="H30" i="2" s="1"/>
  <c r="J29" i="2"/>
  <c r="J31" i="2" s="1"/>
  <c r="J30" i="2" s="1"/>
</calcChain>
</file>

<file path=xl/sharedStrings.xml><?xml version="1.0" encoding="utf-8"?>
<sst xmlns="http://schemas.openxmlformats.org/spreadsheetml/2006/main" count="85" uniqueCount="71">
  <si>
    <t>Одиниця виміру</t>
  </si>
  <si>
    <t>1</t>
  </si>
  <si>
    <t>2</t>
  </si>
  <si>
    <t>3</t>
  </si>
  <si>
    <t>4</t>
  </si>
  <si>
    <t>м</t>
  </si>
  <si>
    <t>5</t>
  </si>
  <si>
    <t>6</t>
  </si>
  <si>
    <t>7</t>
  </si>
  <si>
    <t>8</t>
  </si>
  <si>
    <t>9</t>
  </si>
  <si>
    <t>10</t>
  </si>
  <si>
    <t>шт.</t>
  </si>
  <si>
    <t>Артикул / Модель</t>
  </si>
  <si>
    <t>Найменування</t>
  </si>
  <si>
    <t>Структуровані кабельні мережі для АЗК ОККО</t>
  </si>
  <si>
    <t>WZ-LZ30-09-SU-000/C</t>
  </si>
  <si>
    <t>WZ-LZ30-09-SU-000/K</t>
  </si>
  <si>
    <t>Виробник</t>
  </si>
  <si>
    <t>DKS</t>
  </si>
  <si>
    <t>ZPAS</t>
  </si>
  <si>
    <t>№ п/п</t>
  </si>
  <si>
    <t>Кількість</t>
  </si>
  <si>
    <t>Курс НБУ: 1USD =</t>
  </si>
  <si>
    <t>Ціна за одиницю, 
USD без ПДВ</t>
  </si>
  <si>
    <t>Ціна за одиницю, 
грн без ПДВ</t>
  </si>
  <si>
    <t>Сума, 
грн без ПДВ</t>
  </si>
  <si>
    <t>Розетковий блок ZPAS 19" 1U 9D Shuko без вимикача вилка Shuko</t>
  </si>
  <si>
    <t>Блок розеток ZPAS 19" 1U 9D Shuko без вимикача вилка С14</t>
  </si>
  <si>
    <t>Загальна вартість обладнання та матеріалів, USD без ПДВ:</t>
  </si>
  <si>
    <t>Загальна вартість обладнання та матеріалів, враховуючи доставку та розвантаження за адресою: Львівська обл., м. Городок, вул. Львівська, 659А, USD з ПДВ:</t>
  </si>
  <si>
    <t>ПДВ 20%, USD:</t>
  </si>
  <si>
    <t>Можлива заміна на Kopos</t>
  </si>
  <si>
    <t>Estap</t>
  </si>
  <si>
    <t>Комплект кріплення 19" (гвинт M6, гайка, шайба)</t>
  </si>
  <si>
    <t>RS-650</t>
  </si>
  <si>
    <t>19" полка стаціонарна 1U, глибина 650 мм, до 80 кг</t>
  </si>
  <si>
    <t>19" кабельний організатор 1U, перфорований, чорний</t>
  </si>
  <si>
    <t>Premium Line</t>
  </si>
  <si>
    <t>Можлива заміна на DIGITUS, Kingda</t>
  </si>
  <si>
    <t>18522005L</t>
  </si>
  <si>
    <t>Патч-корд литий FTP, RJ45 0.5 м, кат.5Е, LSOH (сірий - 5)</t>
  </si>
  <si>
    <t>18522010L</t>
  </si>
  <si>
    <t>Патч-корд литий FTP, RJ45 1 м, кат. 5Е, LSOH (сірий - 5)</t>
  </si>
  <si>
    <t>18522020L</t>
  </si>
  <si>
    <t>Патч-корд литий FTP, RJ45 2 м, кат. 5Е, LSOH (сірий - 5)</t>
  </si>
  <si>
    <t>Можлива заміна на MIRSAN MR.SBR80.02</t>
  </si>
  <si>
    <t>Можлива заміна на MIRSAN MR.OKK1U19.02</t>
  </si>
  <si>
    <t xml:space="preserve"> - сірим кольором позначені клітинки, які заповнює учасник тендеру.</t>
  </si>
  <si>
    <t>Назва учасника (включаючи організаційно-правову форму)</t>
  </si>
  <si>
    <t>Код ЄДРПОУ</t>
  </si>
  <si>
    <t>Інформація для учасників тендеру:</t>
  </si>
  <si>
    <t>1. Обладнання та матеріали, які позначені як "Можлива заміна", можна замінити на іншого зазначеного в коментарі виробника. Інші альтернативні моделі обладнання та матеріалів Замовником не розглядаються.</t>
  </si>
  <si>
    <t>3. До закупівлі додається типовий договір. Переможець тендеру зобов’язаний підписати його без жодних змін. Коригуванню підлягає порядок розрахунків (аванс, післяплата, термін відтермінування оплати) згідно з результатами тендеру.</t>
  </si>
  <si>
    <t>4. Для отримання авансу (у разі якщо системою розраховано недостатній до оплати розмір авансу порівняно з бажаним) переможець тендеру зобов’язаний підписати договір поруки.</t>
  </si>
  <si>
    <t>5. Постачальник зобов'язаний доставити та розвантажити обладнання та матеріали за адресою: Львівська обл., м. Городок, вул. Львівська, 659 А.</t>
  </si>
  <si>
    <t>6. Поставку обладнання та матеріалів здійснити після отримання авансового платежу протягом терміну, вказаного в специфікації.</t>
  </si>
  <si>
    <t>7. Тендер відбуватиметься в доларах США за курсом НБУ на день публікації тендеру. Оплата переможцеві тендеру здійснюватиметься відповідно до умов, зазначених в типовому договорі.</t>
  </si>
  <si>
    <t>Вартість, 
USD без ПДВ</t>
  </si>
  <si>
    <t>Терміни поставки, календарних днів</t>
  </si>
  <si>
    <t>Аванс становить</t>
  </si>
  <si>
    <t>% (рекомендовано 0%)</t>
  </si>
  <si>
    <t>Відтермінування кінцевої оплати</t>
  </si>
  <si>
    <t>календарних днів (рекомендовано 14 календарних днів)</t>
  </si>
  <si>
    <t>2. В випадку заміни обладнання та матеріалів необхідно прописати актуальні артикули/моделі, найменування та виробника.</t>
  </si>
  <si>
    <t>Комутаційна патч-панель RJ45 24 порти, кат.5e, 19", 1U, з модулями Toolless, неекранована</t>
  </si>
  <si>
    <t>IN22-0001</t>
  </si>
  <si>
    <t>IvyNET</t>
  </si>
  <si>
    <t>Труба ПВХ гнучка гофр. д.20мм, стандартна з протяжкою, сірий колір, бухта 100 м.п.</t>
  </si>
  <si>
    <t>Можлива заміна на Premium Line
 1 компл. = 171122402 (1 шт.) + 105121010 (24 шт.)</t>
  </si>
  <si>
    <t>(на день публікації закупівлі - 10.06.2026р.)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</si>
</sst>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_₴"/>
    <numFmt numFmtId="165" formatCode="#,##0.00\ [$UAH]"/>
    <numFmt numFmtId="166" formatCode="#,##0.0000\ [$UAH]"/>
  </numFmts>
  <fonts count="18" x14ac:knownFonts="1">
    <font>
      <sz val="10"/>
      <name val="Arial CYR"/>
      <charset val="204"/>
    </font>
    <font>
      <sz val="10"/>
      <name val="Helv"/>
    </font>
    <font>
      <sz val="10"/>
      <name val="Arial"/>
      <family val="2"/>
      <charset val="204"/>
    </font>
    <font>
      <u/>
      <sz val="7.5"/>
      <color indexed="12"/>
      <name val="Arial"/>
      <family val="2"/>
    </font>
    <font>
      <sz val="10"/>
      <name val="Arial Cyr"/>
    </font>
    <font>
      <sz val="10"/>
      <name val="Arial"/>
      <family val="2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</cellStyleXfs>
  <cellXfs count="46">
    <xf numFmtId="0" fontId="0" fillId="0" borderId="0" xfId="0"/>
    <xf numFmtId="0" fontId="5" fillId="0" borderId="0" xfId="4" applyFont="1"/>
    <xf numFmtId="0" fontId="5" fillId="0" borderId="0" xfId="1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4" applyFont="1"/>
    <xf numFmtId="0" fontId="6" fillId="3" borderId="1" xfId="4" applyFont="1" applyFill="1" applyBorder="1" applyAlignment="1">
      <alignment vertical="center"/>
    </xf>
    <xf numFmtId="0" fontId="6" fillId="0" borderId="0" xfId="4" applyFont="1" applyAlignment="1">
      <alignment horizontal="right" vertical="center"/>
    </xf>
    <xf numFmtId="0" fontId="8" fillId="0" borderId="0" xfId="0" applyFont="1"/>
    <xf numFmtId="0" fontId="9" fillId="0" borderId="0" xfId="0" applyFont="1"/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7" fillId="0" borderId="0" xfId="1" applyFont="1" applyAlignment="1">
      <alignment vertical="center"/>
    </xf>
    <xf numFmtId="0" fontId="12" fillId="0" borderId="8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 wrapText="1"/>
    </xf>
    <xf numFmtId="0" fontId="13" fillId="0" borderId="0" xfId="1" applyFont="1" applyAlignment="1">
      <alignment horizontal="right" vertical="center" wrapText="1"/>
    </xf>
    <xf numFmtId="166" fontId="14" fillId="2" borderId="0" xfId="0" applyNumberFormat="1" applyFont="1" applyFill="1" applyAlignment="1">
      <alignment horizontal="left" vertical="center" wrapText="1"/>
    </xf>
    <xf numFmtId="166" fontId="14" fillId="0" borderId="0" xfId="0" applyNumberFormat="1" applyFont="1" applyAlignment="1">
      <alignment horizontal="left" vertical="center" wrapText="1"/>
    </xf>
    <xf numFmtId="165" fontId="15" fillId="0" borderId="9" xfId="0" applyNumberFormat="1" applyFont="1" applyBorder="1" applyAlignment="1">
      <alignment vertical="center" wrapText="1"/>
    </xf>
    <xf numFmtId="165" fontId="15" fillId="0" borderId="10" xfId="0" applyNumberFormat="1" applyFont="1" applyBorder="1" applyAlignment="1">
      <alignment vertical="center" wrapText="1"/>
    </xf>
    <xf numFmtId="0" fontId="16" fillId="4" borderId="1" xfId="4" applyFont="1" applyFill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" xfId="4" applyFont="1" applyBorder="1" applyAlignment="1">
      <alignment vertical="center" wrapText="1"/>
    </xf>
    <xf numFmtId="4" fontId="7" fillId="3" borderId="1" xfId="4" applyNumberFormat="1" applyFont="1" applyFill="1" applyBorder="1" applyAlignment="1" applyProtection="1">
      <alignment horizontal="center" vertical="center" wrapText="1"/>
      <protection locked="0"/>
    </xf>
    <xf numFmtId="4" fontId="7" fillId="0" borderId="1" xfId="4" applyNumberFormat="1" applyFont="1" applyBorder="1" applyAlignment="1">
      <alignment horizontal="center" vertical="center" wrapText="1"/>
    </xf>
    <xf numFmtId="1" fontId="7" fillId="3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" applyFont="1" applyAlignment="1">
      <alignment vertical="center"/>
    </xf>
    <xf numFmtId="0" fontId="17" fillId="0" borderId="0" xfId="4" applyFont="1" applyAlignment="1">
      <alignment vertical="center"/>
    </xf>
    <xf numFmtId="0" fontId="7" fillId="0" borderId="1" xfId="4" applyFont="1" applyBorder="1" applyAlignment="1" applyProtection="1">
      <alignment horizontal="center" vertical="center" wrapText="1"/>
      <protection locked="0"/>
    </xf>
    <xf numFmtId="0" fontId="7" fillId="0" borderId="1" xfId="4" applyFont="1" applyBorder="1" applyAlignment="1" applyProtection="1">
      <alignment vertical="center" wrapText="1"/>
      <protection locked="0"/>
    </xf>
    <xf numFmtId="164" fontId="12" fillId="0" borderId="1" xfId="4" applyNumberFormat="1" applyFont="1" applyBorder="1" applyAlignment="1">
      <alignment horizontal="center" vertical="center" wrapText="1"/>
    </xf>
    <xf numFmtId="0" fontId="6" fillId="3" borderId="1" xfId="4" applyFont="1" applyFill="1" applyBorder="1" applyAlignment="1" applyProtection="1">
      <alignment vertical="center"/>
      <protection locked="0"/>
    </xf>
    <xf numFmtId="0" fontId="6" fillId="0" borderId="0" xfId="4" applyFont="1"/>
    <xf numFmtId="0" fontId="6" fillId="0" borderId="0" xfId="4" applyFont="1" applyAlignment="1">
      <alignment horizontal="right" vertical="center" wrapText="1"/>
    </xf>
    <xf numFmtId="0" fontId="17" fillId="0" borderId="0" xfId="4" applyFont="1" applyAlignment="1">
      <alignment vertical="center" wrapText="1"/>
    </xf>
    <xf numFmtId="0" fontId="7" fillId="0" borderId="2" xfId="4" applyFont="1" applyBorder="1" applyAlignment="1">
      <alignment vertical="center" wrapText="1"/>
    </xf>
    <xf numFmtId="164" fontId="12" fillId="0" borderId="2" xfId="4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left" vertical="center" wrapText="1"/>
    </xf>
    <xf numFmtId="0" fontId="12" fillId="5" borderId="1" xfId="4" applyFont="1" applyFill="1" applyBorder="1" applyAlignment="1">
      <alignment horizontal="center" vertical="center" wrapText="1"/>
    </xf>
    <xf numFmtId="0" fontId="6" fillId="3" borderId="2" xfId="4" applyFont="1" applyFill="1" applyBorder="1" applyAlignment="1" applyProtection="1">
      <alignment vertical="center"/>
      <protection locked="0"/>
    </xf>
    <xf numFmtId="0" fontId="6" fillId="3" borderId="7" xfId="4" applyFont="1" applyFill="1" applyBorder="1" applyAlignment="1" applyProtection="1">
      <alignment vertical="center"/>
      <protection locked="0"/>
    </xf>
    <xf numFmtId="0" fontId="6" fillId="3" borderId="6" xfId="4" applyFont="1" applyFill="1" applyBorder="1" applyAlignment="1" applyProtection="1">
      <alignment vertical="center"/>
      <protection locked="0"/>
    </xf>
    <xf numFmtId="0" fontId="11" fillId="4" borderId="3" xfId="1" applyFont="1" applyFill="1" applyBorder="1" applyAlignment="1">
      <alignment horizontal="center" vertical="center" wrapText="1"/>
    </xf>
    <xf numFmtId="0" fontId="11" fillId="4" borderId="4" xfId="1" applyFont="1" applyFill="1" applyBorder="1" applyAlignment="1">
      <alignment horizontal="center" vertical="center" wrapText="1"/>
    </xf>
    <xf numFmtId="0" fontId="11" fillId="4" borderId="5" xfId="1" applyFont="1" applyFill="1" applyBorder="1" applyAlignment="1">
      <alignment horizontal="center" vertical="center" wrapText="1"/>
    </xf>
    <xf numFmtId="0" fontId="6" fillId="0" borderId="0" xfId="4" applyFont="1" applyFill="1" applyAlignment="1">
      <alignment vertical="center"/>
    </xf>
  </cellXfs>
  <cellStyles count="6">
    <cellStyle name="Гиперссылка 2" xfId="3" xr:uid="{00000000-0005-0000-0000-000000000000}"/>
    <cellStyle name="Звичайний" xfId="0" builtinId="0"/>
    <cellStyle name="Обычный 2 2" xfId="5" xr:uid="{00000000-0005-0000-0000-000002000000}"/>
    <cellStyle name="Обычный 3" xfId="4" xr:uid="{00000000-0005-0000-0000-000003000000}"/>
    <cellStyle name="Обычный_AL_JMI" xfId="2" xr:uid="{00000000-0005-0000-0000-000004000000}"/>
    <cellStyle name="Стиль 1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B8F57-DE2E-4FAB-845D-04E5E5E87A5D}">
  <sheetPr>
    <pageSetUpPr fitToPage="1"/>
  </sheetPr>
  <dimension ref="A1:M34"/>
  <sheetViews>
    <sheetView tabSelected="1" showWhiteSpace="0" zoomScale="90" zoomScaleNormal="90" workbookViewId="0"/>
  </sheetViews>
  <sheetFormatPr defaultColWidth="8.85546875" defaultRowHeight="12.75" x14ac:dyDescent="0.2"/>
  <cols>
    <col min="1" max="1" width="5.42578125" style="1" customWidth="1"/>
    <col min="2" max="2" width="20.140625" style="1" customWidth="1"/>
    <col min="3" max="3" width="69" style="1" customWidth="1"/>
    <col min="4" max="4" width="13.28515625" style="1" customWidth="1"/>
    <col min="5" max="5" width="10.28515625" style="1" customWidth="1"/>
    <col min="6" max="6" width="10.5703125" style="1" customWidth="1"/>
    <col min="7" max="7" width="15.5703125" style="1" customWidth="1"/>
    <col min="8" max="8" width="13.5703125" style="1" customWidth="1"/>
    <col min="9" max="9" width="13.42578125" style="1" hidden="1" customWidth="1"/>
    <col min="10" max="10" width="13.28515625" style="1" hidden="1" customWidth="1"/>
    <col min="11" max="11" width="22.7109375" style="1" customWidth="1"/>
    <col min="12" max="12" width="5.140625" style="1" customWidth="1"/>
    <col min="13" max="13" width="44.5703125" style="1" customWidth="1"/>
    <col min="14" max="16384" width="8.85546875" style="1"/>
  </cols>
  <sheetData>
    <row r="1" spans="1:13" ht="15.75" x14ac:dyDescent="0.2">
      <c r="A1" s="45"/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4"/>
    </row>
    <row r="2" spans="1:13" ht="15.75" x14ac:dyDescent="0.2">
      <c r="A2" s="3"/>
      <c r="B2" s="5"/>
      <c r="C2" s="3" t="s">
        <v>48</v>
      </c>
      <c r="D2" s="3"/>
      <c r="E2" s="3"/>
      <c r="F2" s="3"/>
      <c r="G2" s="3"/>
      <c r="H2" s="3"/>
      <c r="I2" s="3"/>
      <c r="J2" s="3"/>
      <c r="K2" s="3"/>
      <c r="L2" s="4"/>
      <c r="M2" s="4"/>
    </row>
    <row r="3" spans="1:13" ht="15.75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4"/>
      <c r="M3" s="4"/>
    </row>
    <row r="4" spans="1:13" ht="15.75" x14ac:dyDescent="0.2">
      <c r="A4" s="3"/>
      <c r="B4" s="3"/>
      <c r="C4" s="6" t="s">
        <v>49</v>
      </c>
      <c r="D4" s="39"/>
      <c r="E4" s="40"/>
      <c r="F4" s="40"/>
      <c r="G4" s="40"/>
      <c r="H4" s="41"/>
      <c r="I4" s="3"/>
      <c r="J4" s="3"/>
      <c r="K4" s="3"/>
      <c r="L4" s="4"/>
      <c r="M4" s="4"/>
    </row>
    <row r="5" spans="1:13" ht="15.75" x14ac:dyDescent="0.2">
      <c r="A5" s="3"/>
      <c r="B5" s="3"/>
      <c r="C5" s="6" t="s">
        <v>50</v>
      </c>
      <c r="D5" s="39"/>
      <c r="E5" s="40"/>
      <c r="F5" s="40"/>
      <c r="G5" s="40"/>
      <c r="H5" s="41"/>
      <c r="I5" s="3"/>
      <c r="J5" s="3"/>
      <c r="K5" s="3"/>
      <c r="L5" s="4"/>
      <c r="M5" s="4"/>
    </row>
    <row r="6" spans="1:13" ht="15.75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3" ht="15.75" x14ac:dyDescent="0.25">
      <c r="A7" s="3"/>
      <c r="B7" s="7" t="s">
        <v>51</v>
      </c>
      <c r="C7" s="8"/>
      <c r="D7" s="3"/>
      <c r="E7" s="3"/>
      <c r="F7" s="3"/>
      <c r="G7" s="3"/>
      <c r="H7" s="3"/>
      <c r="I7" s="3"/>
      <c r="J7" s="3"/>
      <c r="K7" s="3"/>
      <c r="L7" s="4"/>
      <c r="M7" s="4"/>
    </row>
    <row r="8" spans="1:13" ht="15.75" x14ac:dyDescent="0.2">
      <c r="A8" s="3"/>
      <c r="B8" s="9" t="s">
        <v>52</v>
      </c>
      <c r="C8" s="10"/>
      <c r="D8" s="3"/>
      <c r="E8" s="3"/>
      <c r="F8" s="3"/>
      <c r="G8" s="3"/>
      <c r="H8" s="3"/>
      <c r="I8" s="3"/>
      <c r="J8" s="3"/>
      <c r="K8" s="3"/>
      <c r="L8" s="4"/>
      <c r="M8" s="4"/>
    </row>
    <row r="9" spans="1:13" ht="15.75" x14ac:dyDescent="0.2">
      <c r="A9" s="3"/>
      <c r="B9" s="9" t="s">
        <v>64</v>
      </c>
      <c r="C9" s="10"/>
      <c r="D9" s="3"/>
      <c r="E9" s="3"/>
      <c r="F9" s="3"/>
      <c r="G9" s="3"/>
      <c r="H9" s="3"/>
      <c r="I9" s="3"/>
      <c r="J9" s="3"/>
      <c r="K9" s="3"/>
      <c r="L9" s="4"/>
      <c r="M9" s="4"/>
    </row>
    <row r="10" spans="1:13" ht="15.75" x14ac:dyDescent="0.2">
      <c r="A10" s="3"/>
      <c r="B10" s="9" t="s">
        <v>53</v>
      </c>
      <c r="C10" s="10"/>
      <c r="D10" s="3"/>
      <c r="E10" s="3"/>
      <c r="F10" s="3"/>
      <c r="G10" s="3"/>
      <c r="H10" s="3"/>
      <c r="I10" s="3"/>
      <c r="J10" s="3"/>
      <c r="K10" s="3"/>
      <c r="L10" s="4"/>
      <c r="M10" s="4"/>
    </row>
    <row r="11" spans="1:13" ht="15.75" x14ac:dyDescent="0.2">
      <c r="A11" s="3"/>
      <c r="B11" s="9" t="s">
        <v>54</v>
      </c>
      <c r="C11" s="10"/>
      <c r="D11" s="3"/>
      <c r="E11" s="3"/>
      <c r="F11" s="3"/>
      <c r="G11" s="3"/>
      <c r="H11" s="3"/>
      <c r="I11" s="3"/>
      <c r="J11" s="3"/>
      <c r="K11" s="3"/>
      <c r="L11" s="4"/>
      <c r="M11" s="4"/>
    </row>
    <row r="12" spans="1:13" ht="15.75" x14ac:dyDescent="0.2">
      <c r="A12" s="3"/>
      <c r="B12" s="9" t="s">
        <v>55</v>
      </c>
      <c r="C12" s="10"/>
      <c r="D12" s="3"/>
      <c r="E12" s="3"/>
      <c r="F12" s="3"/>
      <c r="G12" s="3"/>
      <c r="H12" s="3"/>
      <c r="I12" s="3"/>
      <c r="J12" s="3"/>
      <c r="K12" s="3"/>
      <c r="L12" s="4"/>
      <c r="M12" s="4"/>
    </row>
    <row r="13" spans="1:13" ht="15.75" x14ac:dyDescent="0.2">
      <c r="A13" s="3"/>
      <c r="B13" s="9" t="s">
        <v>56</v>
      </c>
      <c r="C13" s="10"/>
      <c r="D13" s="3"/>
      <c r="E13" s="3"/>
      <c r="F13" s="3"/>
      <c r="G13" s="3"/>
      <c r="H13" s="3"/>
      <c r="I13" s="3"/>
      <c r="J13" s="3"/>
      <c r="K13" s="3"/>
      <c r="L13" s="4"/>
      <c r="M13" s="4"/>
    </row>
    <row r="14" spans="1:13" ht="15.75" x14ac:dyDescent="0.2">
      <c r="A14" s="3"/>
      <c r="B14" s="9" t="s">
        <v>57</v>
      </c>
      <c r="C14" s="10"/>
      <c r="D14" s="3"/>
      <c r="E14" s="3"/>
      <c r="F14" s="3"/>
      <c r="G14" s="3"/>
      <c r="H14" s="3"/>
      <c r="I14" s="3"/>
      <c r="J14" s="3"/>
      <c r="K14" s="3"/>
      <c r="L14" s="4"/>
      <c r="M14" s="4"/>
    </row>
    <row r="15" spans="1:13" ht="16.5" thickBo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4"/>
      <c r="M15" s="4"/>
    </row>
    <row r="16" spans="1:13" s="2" customFormat="1" ht="21" customHeight="1" thickBot="1" x14ac:dyDescent="0.25">
      <c r="A16" s="42" t="s">
        <v>15</v>
      </c>
      <c r="B16" s="43"/>
      <c r="C16" s="43"/>
      <c r="D16" s="43"/>
      <c r="E16" s="43"/>
      <c r="F16" s="43"/>
      <c r="G16" s="43"/>
      <c r="H16" s="43"/>
      <c r="I16" s="43"/>
      <c r="J16" s="43"/>
      <c r="K16" s="44"/>
      <c r="L16" s="11"/>
      <c r="M16" s="11"/>
    </row>
    <row r="17" spans="1:13" s="2" customFormat="1" ht="27.75" customHeight="1" x14ac:dyDescent="0.2">
      <c r="A17" s="12"/>
      <c r="B17" s="13"/>
      <c r="C17" s="13"/>
      <c r="D17" s="13"/>
      <c r="E17" s="13"/>
      <c r="F17" s="13"/>
      <c r="G17" s="14" t="s">
        <v>23</v>
      </c>
      <c r="H17" s="15">
        <v>44.512900000000002</v>
      </c>
      <c r="I17" s="16"/>
      <c r="J17" s="17"/>
      <c r="K17" s="18" t="s">
        <v>70</v>
      </c>
      <c r="L17" s="11"/>
      <c r="M17" s="11"/>
    </row>
    <row r="18" spans="1:13" ht="57" x14ac:dyDescent="0.2">
      <c r="A18" s="19" t="s">
        <v>21</v>
      </c>
      <c r="B18" s="19" t="s">
        <v>13</v>
      </c>
      <c r="C18" s="19" t="s">
        <v>14</v>
      </c>
      <c r="D18" s="19" t="s">
        <v>18</v>
      </c>
      <c r="E18" s="19" t="s">
        <v>0</v>
      </c>
      <c r="F18" s="19" t="s">
        <v>22</v>
      </c>
      <c r="G18" s="19" t="s">
        <v>24</v>
      </c>
      <c r="H18" s="19" t="s">
        <v>58</v>
      </c>
      <c r="I18" s="19" t="s">
        <v>25</v>
      </c>
      <c r="J18" s="19" t="s">
        <v>26</v>
      </c>
      <c r="K18" s="19" t="s">
        <v>59</v>
      </c>
      <c r="L18" s="4"/>
      <c r="M18" s="4"/>
    </row>
    <row r="19" spans="1:13" x14ac:dyDescent="0.2">
      <c r="A19" s="20" t="s">
        <v>1</v>
      </c>
      <c r="B19" s="21"/>
      <c r="C19" s="22" t="s">
        <v>34</v>
      </c>
      <c r="D19" s="21"/>
      <c r="E19" s="21" t="s">
        <v>12</v>
      </c>
      <c r="F19" s="21">
        <v>1000</v>
      </c>
      <c r="G19" s="23">
        <v>0</v>
      </c>
      <c r="H19" s="24">
        <f t="shared" ref="H19:H28" si="0">G19*F19</f>
        <v>0</v>
      </c>
      <c r="I19" s="24">
        <f>G19*H17</f>
        <v>0</v>
      </c>
      <c r="J19" s="24">
        <f t="shared" ref="J19:J28" si="1">I19*F19</f>
        <v>0</v>
      </c>
      <c r="K19" s="25"/>
      <c r="L19" s="4"/>
      <c r="M19" s="26"/>
    </row>
    <row r="20" spans="1:13" ht="27" customHeight="1" x14ac:dyDescent="0.2">
      <c r="A20" s="20" t="s">
        <v>2</v>
      </c>
      <c r="B20" s="21" t="s">
        <v>35</v>
      </c>
      <c r="C20" s="22" t="s">
        <v>36</v>
      </c>
      <c r="D20" s="21" t="s">
        <v>33</v>
      </c>
      <c r="E20" s="21" t="s">
        <v>12</v>
      </c>
      <c r="F20" s="21">
        <v>10</v>
      </c>
      <c r="G20" s="23">
        <v>0</v>
      </c>
      <c r="H20" s="24">
        <f t="shared" si="0"/>
        <v>0</v>
      </c>
      <c r="I20" s="24">
        <f>G20*H17</f>
        <v>0</v>
      </c>
      <c r="J20" s="24">
        <f t="shared" si="1"/>
        <v>0</v>
      </c>
      <c r="K20" s="25"/>
      <c r="L20" s="26"/>
      <c r="M20" s="27" t="s">
        <v>46</v>
      </c>
    </row>
    <row r="21" spans="1:13" ht="27.75" customHeight="1" x14ac:dyDescent="0.2">
      <c r="A21" s="20" t="s">
        <v>3</v>
      </c>
      <c r="B21" s="21">
        <v>195010102</v>
      </c>
      <c r="C21" s="22" t="s">
        <v>37</v>
      </c>
      <c r="D21" s="21" t="s">
        <v>38</v>
      </c>
      <c r="E21" s="21" t="s">
        <v>12</v>
      </c>
      <c r="F21" s="21">
        <v>30</v>
      </c>
      <c r="G21" s="23">
        <v>0</v>
      </c>
      <c r="H21" s="24">
        <f t="shared" si="0"/>
        <v>0</v>
      </c>
      <c r="I21" s="24">
        <f>G21*H17</f>
        <v>0</v>
      </c>
      <c r="J21" s="24">
        <f t="shared" si="1"/>
        <v>0</v>
      </c>
      <c r="K21" s="25"/>
      <c r="L21" s="26"/>
      <c r="M21" s="27" t="s">
        <v>47</v>
      </c>
    </row>
    <row r="22" spans="1:13" x14ac:dyDescent="0.2">
      <c r="A22" s="20" t="s">
        <v>4</v>
      </c>
      <c r="B22" s="21" t="s">
        <v>16</v>
      </c>
      <c r="C22" s="22" t="s">
        <v>27</v>
      </c>
      <c r="D22" s="21" t="s">
        <v>20</v>
      </c>
      <c r="E22" s="21" t="s">
        <v>12</v>
      </c>
      <c r="F22" s="21">
        <v>50</v>
      </c>
      <c r="G22" s="23">
        <v>0</v>
      </c>
      <c r="H22" s="24">
        <f t="shared" si="0"/>
        <v>0</v>
      </c>
      <c r="I22" s="24">
        <f>G22*H17</f>
        <v>0</v>
      </c>
      <c r="J22" s="24">
        <f t="shared" si="1"/>
        <v>0</v>
      </c>
      <c r="K22" s="25"/>
      <c r="L22" s="4"/>
      <c r="M22" s="27"/>
    </row>
    <row r="23" spans="1:13" ht="14.25" customHeight="1" x14ac:dyDescent="0.2">
      <c r="A23" s="20" t="s">
        <v>6</v>
      </c>
      <c r="B23" s="21" t="s">
        <v>17</v>
      </c>
      <c r="C23" s="22" t="s">
        <v>28</v>
      </c>
      <c r="D23" s="21" t="s">
        <v>20</v>
      </c>
      <c r="E23" s="21" t="s">
        <v>12</v>
      </c>
      <c r="F23" s="21">
        <v>10</v>
      </c>
      <c r="G23" s="23">
        <v>0</v>
      </c>
      <c r="H23" s="24">
        <f t="shared" si="0"/>
        <v>0</v>
      </c>
      <c r="I23" s="24">
        <f>G23*H17</f>
        <v>0</v>
      </c>
      <c r="J23" s="24">
        <f t="shared" si="1"/>
        <v>0</v>
      </c>
      <c r="K23" s="25"/>
      <c r="L23" s="4"/>
      <c r="M23" s="27"/>
    </row>
    <row r="24" spans="1:13" ht="26.25" customHeight="1" x14ac:dyDescent="0.2">
      <c r="A24" s="20" t="s">
        <v>7</v>
      </c>
      <c r="B24" s="28" t="s">
        <v>66</v>
      </c>
      <c r="C24" s="29" t="s">
        <v>65</v>
      </c>
      <c r="D24" s="28" t="s">
        <v>67</v>
      </c>
      <c r="E24" s="21" t="s">
        <v>12</v>
      </c>
      <c r="F24" s="21">
        <v>30</v>
      </c>
      <c r="G24" s="23">
        <v>0</v>
      </c>
      <c r="H24" s="24">
        <f t="shared" si="0"/>
        <v>0</v>
      </c>
      <c r="I24" s="24">
        <f>G24*H17</f>
        <v>0</v>
      </c>
      <c r="J24" s="24">
        <f t="shared" si="1"/>
        <v>0</v>
      </c>
      <c r="K24" s="25"/>
      <c r="L24" s="4"/>
      <c r="M24" s="34" t="s">
        <v>69</v>
      </c>
    </row>
    <row r="25" spans="1:13" x14ac:dyDescent="0.2">
      <c r="A25" s="20" t="s">
        <v>8</v>
      </c>
      <c r="B25" s="28" t="s">
        <v>40</v>
      </c>
      <c r="C25" s="29" t="s">
        <v>41</v>
      </c>
      <c r="D25" s="28" t="s">
        <v>38</v>
      </c>
      <c r="E25" s="21" t="s">
        <v>12</v>
      </c>
      <c r="F25" s="21">
        <v>200</v>
      </c>
      <c r="G25" s="23">
        <v>0</v>
      </c>
      <c r="H25" s="24">
        <f t="shared" si="0"/>
        <v>0</v>
      </c>
      <c r="I25" s="24">
        <f>G25*H17</f>
        <v>0</v>
      </c>
      <c r="J25" s="24">
        <f t="shared" si="1"/>
        <v>0</v>
      </c>
      <c r="K25" s="25"/>
      <c r="L25" s="4"/>
      <c r="M25" s="27" t="s">
        <v>39</v>
      </c>
    </row>
    <row r="26" spans="1:13" x14ac:dyDescent="0.2">
      <c r="A26" s="20" t="s">
        <v>9</v>
      </c>
      <c r="B26" s="28" t="s">
        <v>42</v>
      </c>
      <c r="C26" s="29" t="s">
        <v>43</v>
      </c>
      <c r="D26" s="28" t="s">
        <v>38</v>
      </c>
      <c r="E26" s="21" t="s">
        <v>12</v>
      </c>
      <c r="F26" s="21">
        <v>400</v>
      </c>
      <c r="G26" s="23">
        <v>0</v>
      </c>
      <c r="H26" s="24">
        <f t="shared" si="0"/>
        <v>0</v>
      </c>
      <c r="I26" s="24">
        <f>G26*H17</f>
        <v>0</v>
      </c>
      <c r="J26" s="24">
        <f t="shared" si="1"/>
        <v>0</v>
      </c>
      <c r="K26" s="25"/>
      <c r="L26" s="4"/>
      <c r="M26" s="27" t="s">
        <v>39</v>
      </c>
    </row>
    <row r="27" spans="1:13" x14ac:dyDescent="0.2">
      <c r="A27" s="20" t="s">
        <v>10</v>
      </c>
      <c r="B27" s="28" t="s">
        <v>44</v>
      </c>
      <c r="C27" s="29" t="s">
        <v>45</v>
      </c>
      <c r="D27" s="28" t="s">
        <v>38</v>
      </c>
      <c r="E27" s="21" t="s">
        <v>12</v>
      </c>
      <c r="F27" s="21">
        <v>300</v>
      </c>
      <c r="G27" s="23">
        <v>0</v>
      </c>
      <c r="H27" s="24">
        <f t="shared" si="0"/>
        <v>0</v>
      </c>
      <c r="I27" s="24">
        <f>G27*H17</f>
        <v>0</v>
      </c>
      <c r="J27" s="24">
        <f t="shared" si="1"/>
        <v>0</v>
      </c>
      <c r="K27" s="25"/>
      <c r="L27" s="4"/>
      <c r="M27" s="27" t="s">
        <v>39</v>
      </c>
    </row>
    <row r="28" spans="1:13" ht="25.5" x14ac:dyDescent="0.2">
      <c r="A28" s="20" t="s">
        <v>11</v>
      </c>
      <c r="B28" s="28">
        <v>91920</v>
      </c>
      <c r="C28" s="29" t="s">
        <v>68</v>
      </c>
      <c r="D28" s="28" t="s">
        <v>19</v>
      </c>
      <c r="E28" s="21" t="s">
        <v>5</v>
      </c>
      <c r="F28" s="21">
        <v>800</v>
      </c>
      <c r="G28" s="23">
        <v>0</v>
      </c>
      <c r="H28" s="24">
        <f t="shared" si="0"/>
        <v>0</v>
      </c>
      <c r="I28" s="24">
        <f>G28*H16</f>
        <v>0</v>
      </c>
      <c r="J28" s="24">
        <f t="shared" si="1"/>
        <v>0</v>
      </c>
      <c r="K28" s="25"/>
      <c r="L28" s="4"/>
      <c r="M28" s="27" t="s">
        <v>32</v>
      </c>
    </row>
    <row r="29" spans="1:13" ht="19.5" customHeight="1" x14ac:dyDescent="0.2">
      <c r="A29" s="20"/>
      <c r="B29" s="37" t="s">
        <v>29</v>
      </c>
      <c r="C29" s="37"/>
      <c r="D29" s="37"/>
      <c r="E29" s="37"/>
      <c r="F29" s="37"/>
      <c r="G29" s="22"/>
      <c r="H29" s="30">
        <f>SUM(H19:H28)</f>
        <v>0</v>
      </c>
      <c r="I29" s="35"/>
      <c r="J29" s="36">
        <f>SUM(J19:J28)</f>
        <v>0</v>
      </c>
      <c r="L29" s="4"/>
      <c r="M29" s="26"/>
    </row>
    <row r="30" spans="1:13" ht="18.75" customHeight="1" x14ac:dyDescent="0.2">
      <c r="A30" s="20"/>
      <c r="B30" s="37" t="s">
        <v>31</v>
      </c>
      <c r="C30" s="37"/>
      <c r="D30" s="37"/>
      <c r="E30" s="37"/>
      <c r="F30" s="37"/>
      <c r="G30" s="22"/>
      <c r="H30" s="30">
        <f>H31/6</f>
        <v>0</v>
      </c>
      <c r="I30" s="35"/>
      <c r="J30" s="36">
        <f>J31/6</f>
        <v>0</v>
      </c>
      <c r="L30" s="4"/>
      <c r="M30" s="26"/>
    </row>
    <row r="31" spans="1:13" ht="27" customHeight="1" x14ac:dyDescent="0.2">
      <c r="A31" s="38" t="s">
        <v>30</v>
      </c>
      <c r="B31" s="38"/>
      <c r="C31" s="38"/>
      <c r="D31" s="38"/>
      <c r="E31" s="38"/>
      <c r="F31" s="38"/>
      <c r="G31" s="38"/>
      <c r="H31" s="30">
        <f>H29*1.2</f>
        <v>0</v>
      </c>
      <c r="I31" s="35"/>
      <c r="J31" s="36">
        <f>J29*1.2</f>
        <v>0</v>
      </c>
      <c r="L31" s="4"/>
      <c r="M31" s="26"/>
    </row>
    <row r="32" spans="1:13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ht="15.75" x14ac:dyDescent="0.25">
      <c r="A33" s="4"/>
      <c r="B33" s="4"/>
      <c r="C33" s="6" t="s">
        <v>60</v>
      </c>
      <c r="D33" s="31"/>
      <c r="E33" s="32" t="s">
        <v>61</v>
      </c>
      <c r="F33" s="4"/>
      <c r="G33" s="4"/>
      <c r="H33" s="4"/>
      <c r="I33" s="4"/>
      <c r="J33" s="4"/>
      <c r="K33" s="4"/>
      <c r="L33" s="4"/>
      <c r="M33" s="4"/>
    </row>
    <row r="34" spans="1:13" ht="15.75" x14ac:dyDescent="0.25">
      <c r="A34" s="4"/>
      <c r="B34" s="4"/>
      <c r="C34" s="33" t="s">
        <v>62</v>
      </c>
      <c r="D34" s="31"/>
      <c r="E34" s="32" t="s">
        <v>63</v>
      </c>
      <c r="F34" s="4"/>
      <c r="G34" s="4"/>
      <c r="H34" s="4"/>
      <c r="I34" s="4"/>
      <c r="J34" s="4"/>
      <c r="K34" s="4"/>
      <c r="L34" s="4"/>
      <c r="M34" s="4"/>
    </row>
  </sheetData>
  <mergeCells count="6">
    <mergeCell ref="B30:F30"/>
    <mergeCell ref="A31:G31"/>
    <mergeCell ref="D4:H4"/>
    <mergeCell ref="D5:H5"/>
    <mergeCell ref="A16:K16"/>
    <mergeCell ref="B29:F29"/>
  </mergeCells>
  <pageMargins left="0.67" right="0.19685039370078741" top="0.98425196850393704" bottom="0.98425196850393704" header="0.51181102362204722" footer="0.51181102362204722"/>
  <pageSetup paperSize="9" scale="41" fitToHeight="0" orientation="portrait" r:id="rId1"/>
  <headerFooter alignWithMargins="0"/>
  <ignoredErrors>
    <ignoredError sqref="A19:A2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SKS-OKKO–2026-лот_1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Слободюк Олександр</dc:creator>
  <cp:lastModifiedBy>Слободюк Олександр</cp:lastModifiedBy>
  <cp:lastPrinted>2021-04-21T11:55:14Z</cp:lastPrinted>
  <dcterms:created xsi:type="dcterms:W3CDTF">2019-09-26T09:59:40Z</dcterms:created>
  <dcterms:modified xsi:type="dcterms:W3CDTF">2026-06-09T14:38:12Z</dcterms:modified>
</cp:coreProperties>
</file>