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\fs\Document\Tender\!_Не_відбулися\Тендерні заявки\Виготовлення та монтаж металоконструкцій операторної та навісу над ПРК на АЗК в м. Звягель (UA-2026-06-24-17136973)\"/>
    </mc:Choice>
  </mc:AlternateContent>
  <xr:revisionPtr revIDLastSave="0" documentId="13_ncr:1_{2BDA47B3-D44E-44A9-B70D-E8E81A84394F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ДЦ навіс" sheetId="15" r:id="rId1"/>
    <sheet name="ДЦ операторна" sheetId="16" r:id="rId2"/>
  </sheets>
  <definedNames>
    <definedName name="_xlnm.Print_Area" localSheetId="0">'ДЦ навіс'!$A$1:$F$39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6" l="1"/>
  <c r="F30" i="16"/>
  <c r="F29" i="16"/>
  <c r="F28" i="16"/>
  <c r="F27" i="16"/>
  <c r="F26" i="16"/>
  <c r="F25" i="16"/>
  <c r="D23" i="16"/>
  <c r="F23" i="16" s="1"/>
  <c r="D22" i="16"/>
  <c r="F22" i="16" s="1"/>
  <c r="D21" i="16"/>
  <c r="F21" i="16" s="1"/>
  <c r="F19" i="16"/>
  <c r="F18" i="16"/>
  <c r="F17" i="16"/>
  <c r="F16" i="16"/>
  <c r="F20" i="16" l="1"/>
  <c r="F24" i="16"/>
  <c r="F31" i="16" l="1"/>
  <c r="D25" i="15"/>
  <c r="F22" i="15" l="1"/>
  <c r="F21" i="15" l="1"/>
  <c r="F24" i="15"/>
  <c r="F26" i="15"/>
  <c r="F17" i="15"/>
  <c r="F23" i="15"/>
  <c r="F25" i="15"/>
  <c r="F16" i="15" l="1"/>
  <c r="D19" i="15"/>
  <c r="F19" i="15" s="1"/>
  <c r="F20" i="15"/>
  <c r="F18" i="15" l="1"/>
  <c r="F27" i="15" s="1"/>
</calcChain>
</file>

<file path=xl/sharedStrings.xml><?xml version="1.0" encoding="utf-8"?>
<sst xmlns="http://schemas.openxmlformats.org/spreadsheetml/2006/main" count="141" uniqueCount="81">
  <si>
    <t>№ п/п</t>
  </si>
  <si>
    <t>Найменування матеріалів (обладнання)</t>
  </si>
  <si>
    <t xml:space="preserve">Монтажні роботи </t>
  </si>
  <si>
    <t>Інші витрати</t>
  </si>
  <si>
    <t>люд/дні</t>
  </si>
  <si>
    <t xml:space="preserve">Металоконструкції навісу над ПРК  </t>
  </si>
  <si>
    <t>послуга</t>
  </si>
  <si>
    <t>тн</t>
  </si>
  <si>
    <t>Відрядження працівників ( в т.ч. витрати на проживання працівників)</t>
  </si>
  <si>
    <t>шт</t>
  </si>
  <si>
    <t>1.1.</t>
  </si>
  <si>
    <t>Витрати на послуги незалежного експерта по визначення товщини ЛФП та металевих конструкцій із складанням експертного висновку (вибирається компанія за згодою сторін). Незмінна вартість для тендеру.</t>
  </si>
  <si>
    <t>посл.</t>
  </si>
  <si>
    <t>Металоконструкції навісу над ПРК з врахуванням метизів.
ОБОВ"ЯЗКОВО на болтових з'єднаннях (без зварювальних робіт на АЗС)
Враховано роботу крану</t>
  </si>
  <si>
    <t>Примітки:</t>
  </si>
  <si>
    <t>1. Гарантійний термін (на несучі конструкції)</t>
  </si>
  <si>
    <t>років (не менше 10-ти років)</t>
  </si>
  <si>
    <t>2. Гарантійний термін покрівельні роботи та лакофарбове покриття</t>
  </si>
  <si>
    <t>років (не менше 5-ти років)</t>
  </si>
  <si>
    <t xml:space="preserve">3. Аванс </t>
  </si>
  <si>
    <t>6. Термін виконання замовлення з проектом та монтажем від дати авансу</t>
  </si>
  <si>
    <t>Штрафні санкції за кожен день прострочення виконання комплектного навісу (основні конструктивні елементи) становить - 10 000грн/доба.</t>
  </si>
  <si>
    <t>Транспортні витрати (доставка обладнання)</t>
  </si>
  <si>
    <t>Транспортні витрати (доставка металоконструкцій та матеріалів)</t>
  </si>
  <si>
    <t>Виїзд представника компанії на приймання фронту робіт (із складанням відповідного акту) Акт повинен містити всі необхідні відмітки та відстані.</t>
  </si>
  <si>
    <t>Додаток №1 до договору
№_____________________________</t>
  </si>
  <si>
    <t>Проектні роботи. Виготовлення та погодження із Замовником пакету проєктно - конструкторської документації КМД на основі виданого проектного рішення КМ</t>
  </si>
  <si>
    <t>Додаток №2 до договору
№_____________________________</t>
  </si>
  <si>
    <t>Металоконструкції операторної</t>
  </si>
  <si>
    <t>Стіни та перегородки (колони операторної, ригелі стінові, вертикальні зв'язки, деталі )
Враховано роботу крану</t>
  </si>
  <si>
    <t>ПЕРЕКРИТТЯ (балки, ферми, прогони, зв'язки, закладні, окремі деталі).
Враховано роботу крану</t>
  </si>
  <si>
    <t>Літній навіс (колони, балки, прогони, зв'язки, закладні, окремі деталі)
Враховано роботу крану</t>
  </si>
  <si>
    <r>
      <t xml:space="preserve">Металоконструкції навісу над ПРК згідно проекту (врахувати водостічні труби у кожній колоні (тр 108*3), труби для протяжки кабелів живлення з металевими протяжками).
На АЗС тільки болтове з'єднання.
Характеристики навісу: габаритні розміри: 59,54*8,7 м, 13,45*8,38м (перех) загальна висота 6,75 м.
Орієнтовна маса - </t>
    </r>
    <r>
      <rPr>
        <b/>
        <sz val="8"/>
        <rFont val="Times New Roman"/>
        <family val="1"/>
        <charset val="204"/>
      </rPr>
      <t>56,85 т.</t>
    </r>
    <r>
      <rPr>
        <sz val="8"/>
        <rFont val="Times New Roman"/>
        <family val="1"/>
        <charset val="204"/>
      </rPr>
      <t xml:space="preserve">, з врахуванням уточнення маси та відходів - </t>
    </r>
    <r>
      <rPr>
        <b/>
        <sz val="8"/>
        <rFont val="Times New Roman"/>
        <family val="1"/>
        <charset val="204"/>
      </rPr>
      <t>58,55 т.</t>
    </r>
    <r>
      <rPr>
        <sz val="8"/>
        <rFont val="Times New Roman"/>
        <family val="1"/>
        <charset val="204"/>
      </rPr>
      <t xml:space="preserve">
- Колони Кн-1 (7 шт.) - </t>
    </r>
    <r>
      <rPr>
        <b/>
        <sz val="8"/>
        <rFont val="Times New Roman"/>
        <family val="1"/>
        <charset val="204"/>
      </rPr>
      <t>10808,7 кг.</t>
    </r>
    <r>
      <rPr>
        <sz val="8"/>
        <rFont val="Times New Roman"/>
        <family val="1"/>
        <charset val="204"/>
      </rPr>
      <t xml:space="preserve">
- Балки Бн-1÷Бн-7 (26 шт.) - </t>
    </r>
    <r>
      <rPr>
        <b/>
        <sz val="8"/>
        <rFont val="Times New Roman"/>
        <family val="1"/>
        <charset val="204"/>
      </rPr>
      <t>23855,5 кг.
- Балки Бп-1÷Бп-5 (5шт) - 6448,9 кг</t>
    </r>
    <r>
      <rPr>
        <sz val="8"/>
        <rFont val="Times New Roman"/>
        <family val="1"/>
        <charset val="204"/>
      </rPr>
      <t xml:space="preserve">
- Прогони Пн-1÷Пн-25 (36 шт.) - </t>
    </r>
    <r>
      <rPr>
        <b/>
        <sz val="8"/>
        <rFont val="Times New Roman"/>
        <family val="1"/>
        <charset val="204"/>
      </rPr>
      <t>13129,7 кг.
- Звязки переходу Зп-1÷Зп2 (28шт) - 526 кг
- Стійка навісу Стн-1 (5шт) - 275,5 кг
- Метизи 710 кг</t>
    </r>
    <r>
      <rPr>
        <sz val="8"/>
        <rFont val="Times New Roman"/>
        <family val="1"/>
        <charset val="204"/>
      </rPr>
      <t xml:space="preserve">
- Кронштейни </t>
    </r>
    <r>
      <rPr>
        <b/>
        <sz val="8"/>
        <rFont val="Times New Roman"/>
        <family val="1"/>
        <charset val="204"/>
      </rPr>
      <t>200 кг.</t>
    </r>
    <r>
      <rPr>
        <sz val="8"/>
        <rFont val="Times New Roman"/>
        <family val="1"/>
        <charset val="204"/>
      </rPr>
      <t xml:space="preserve">
- Дощеприймальні лотки Лн-1÷Лн-3 t=2 мм - </t>
    </r>
    <r>
      <rPr>
        <b/>
        <sz val="8"/>
        <rFont val="Times New Roman"/>
        <family val="1"/>
        <charset val="204"/>
      </rPr>
      <t>895,2 кг.</t>
    </r>
    <r>
      <rPr>
        <sz val="8"/>
        <rFont val="Times New Roman"/>
        <family val="1"/>
        <charset val="204"/>
      </rPr>
      <t xml:space="preserve">
Роботи з пофарбування:
- піскоструйка металоконструкцій;
- підготовка поверхні знежирення, грунтовання грунт епоксидний JOTUN Penguard Express  товщина 100 мкр;
- фарбування емаль поліуретанова двохкомпонентна JOTUN Penguard Express  RAL - 9003  ) товщина 150 мкр, низ колон  JOTUN Penguard Express - RAL 7024 (фарбування по місцю);
- пакування м/конструкцій для перевезення;</t>
    </r>
  </si>
  <si>
    <t>Договірна ціна 
на виготовлення та монтаж навісу над ПРК на АЗК з з пунктом сервісного обслуговування в м. Звягель Житомирської області</t>
  </si>
  <si>
    <t>Договірна ціна 
на виготовлення та монтаж металоконструкцій операторної на АЗК з з пунктом сервісного обслуговування в м. Звягель Житомирської області</t>
  </si>
  <si>
    <t>Назва учасника (включаючи організаційно-правову форму)</t>
  </si>
  <si>
    <t>Код ЄДРПОУ</t>
  </si>
  <si>
    <t>Iндивiдуальний податковий номер / номер ДРФО</t>
  </si>
  <si>
    <t>Юридична адреса</t>
  </si>
  <si>
    <t>Фактична адреса</t>
  </si>
  <si>
    <t>Банківські реквізити</t>
  </si>
  <si>
    <t>ПІБ та назва посади керівника</t>
  </si>
  <si>
    <t>Номер телефону контактної особи</t>
  </si>
  <si>
    <t>* сірим кольором позначено клітинки, які заповнює учасник</t>
  </si>
  <si>
    <t>Одиниця виміру</t>
  </si>
  <si>
    <t>Кількість</t>
  </si>
  <si>
    <t>Вартість, грн з ПДВ</t>
  </si>
  <si>
    <t>Ціна за одиницю, грн з ПДВ</t>
  </si>
  <si>
    <r>
      <rPr>
        <b/>
        <sz val="8"/>
        <rFont val="Times New Roman"/>
        <family val="1"/>
        <charset val="204"/>
      </rPr>
      <t>Стіни та перегородки (колони операторної, ригелі стінові, вертикальні зв'язки, деталі виготовлення  + пофарбування)</t>
    </r>
    <r>
      <rPr>
        <sz val="8"/>
        <rFont val="Times New Roman"/>
        <family val="1"/>
        <charset val="204"/>
      </rPr>
      <t xml:space="preserve">
Орієнтовна маса 20,27 т., з врах. напл. металу, відходів та уточнення маси - 20,88 т, в т.ч.:
Колони: К-1÷К-18, Кф-1÷Кф-5 - 16899 кг ;
Ригелі стінові: Рс-1÷Рс-4 - 2861,6 кг;
Вертикальні зв'язки, деталі: Вз-1÷Вз-3 - 410,4 кг;
Деталі, метизи - 100 кг;
грунтування JOTUN  Pilot QD Primer товщина 100 мкр, фарбування RAL 9003 )JOTUN Pioner  Topcoat товщина 150 мкр</t>
    </r>
  </si>
  <si>
    <r>
      <rPr>
        <b/>
        <sz val="8"/>
        <rFont val="Times New Roman"/>
        <family val="1"/>
        <charset val="204"/>
      </rPr>
      <t>ПЕРЕКРИТТЯ (виготовлення +пофарбування балки, прогони, зв'язки, закладні, окремі деталі)</t>
    </r>
    <r>
      <rPr>
        <sz val="8"/>
        <rFont val="Times New Roman"/>
        <family val="1"/>
        <charset val="204"/>
      </rPr>
      <t xml:space="preserve">
Орієнтовна маса 34,44т, з врах. напл. металу, відходів та уточнення маси - 35,47 т, в т. ч.:
Балки: Б-1÷Б-19 - 12907,4 кг  ;
Прогони: Пр-1÷Пр-19 - 13422,5 кг;
Горизонтальні зв'язки: Гз-1÷Гз-13 - 2393 кг; Гзф-1 - 633,6 кг;
Ферми Ф-1 - 4692 кг;
Драбина: Дм-1 - 72кг;
Деталі, метизи - 115 кг.
Дощеприймвльні лотки - 200кг
грунтування JOTUN  Pilot QD Primer товщина 100 мкр, фарбування RAL 9003 )JOTUN Pioner  Topcoat товщина 150 мкр</t>
    </r>
  </si>
  <si>
    <t>1.</t>
  </si>
  <si>
    <t>1.2</t>
  </si>
  <si>
    <t>1.3</t>
  </si>
  <si>
    <t>т</t>
  </si>
  <si>
    <t>2</t>
  </si>
  <si>
    <t>2.1.</t>
  </si>
  <si>
    <t>2.2.</t>
  </si>
  <si>
    <t>2.3.</t>
  </si>
  <si>
    <t>3.1.</t>
  </si>
  <si>
    <t>3.2.</t>
  </si>
  <si>
    <t>3.3.</t>
  </si>
  <si>
    <t>3.4.</t>
  </si>
  <si>
    <t>3.5.</t>
  </si>
  <si>
    <t>3.6.</t>
  </si>
  <si>
    <t>Додаткова інформація від Учасника:</t>
  </si>
  <si>
    <t>%  (рекомендовано не більше 50%)</t>
  </si>
  <si>
    <t>днів (рекомендовано не менше 10 календарних днів)</t>
  </si>
  <si>
    <t>днів (не більше 15 календарних днів)</t>
  </si>
  <si>
    <t>днів (бажаний не більше 60 календарних днів)</t>
  </si>
  <si>
    <t>Внутрішні металеві конструкції повинні бути поґрунтовані емаллю 20 мікрон (ГОСТ 5465-76) та пофарбовані емаллю сірого кольору 20мікрон за два рази (ГОСТ 4056-63*) - водостічна труба, дихальні труби, труби для прокладки кабелів.</t>
  </si>
  <si>
    <t>Роботи виконуються "під ключ".</t>
  </si>
  <si>
    <t xml:space="preserve">5. Розробка проекту </t>
  </si>
  <si>
    <r>
      <t xml:space="preserve">Літній навіс (виготовлення та монтаж +пофарбування колони, балки, прогони, зв'язки, закладні, окремі деталі)
</t>
    </r>
    <r>
      <rPr>
        <sz val="8"/>
        <rFont val="Times New Roman"/>
        <family val="1"/>
        <charset val="204"/>
      </rPr>
      <t>Орієнтовна маса 4,6 т., з врах. напл. металу, відходів - 4,74 т., в т. ч.:
Балки: Бл-1÷Бл-7 - 1705,4 кг, Бфл-1 - 769,2 кг;
Колони: Кл-1÷Кл-4 - 1137 кг;
Прогони: Пл-1÷Пл-2 - 769,2 кг;
Горизонтальні зв'язки: Гзл-1 - 139,2 кг;</t>
    </r>
    <r>
      <rPr>
        <b/>
        <sz val="8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Деталі, метизи - 80 кг                                                                                                                                                                       Грунтування JOTUN  Pilot QD Primer товщина 100 мкр, фарбування RAL 9003 )JOTUN Pioner  Topcoat товщина 150 мкр</t>
    </r>
  </si>
  <si>
    <t>2.</t>
  </si>
  <si>
    <t>3.</t>
  </si>
  <si>
    <t xml:space="preserve">Обов'язково компанія повинна мати необхідні документи, які дозволяють виконання монтажних робіт навісів на АЗК. </t>
  </si>
  <si>
    <t xml:space="preserve">Обов'язково компанія повинна мати необхідні документи, які дозволяють виконання монтажних робіт на АЗК. </t>
  </si>
  <si>
    <t>5. Розробка проекту</t>
  </si>
  <si>
    <t>4. Відтермінування кінц.оплати після підп. акту прийому робіт</t>
  </si>
  <si>
    <t>Загальна вартість виготовлення та монтажу навісу над ПРК на АЗК з з пунктом сервісного обслуговування в м.Звягель, гривень з ПДВ</t>
  </si>
  <si>
    <t>Загальна вартість виготовлення та монтажу металоконструкцій операторної на АЗК з з пунктом сервісного обслуговування в м. Звягель, гривень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</si>
</sst>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499984740745262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18" fillId="0" borderId="0"/>
    <xf numFmtId="0" fontId="19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center"/>
    </xf>
    <xf numFmtId="4" fontId="16" fillId="3" borderId="4" xfId="0" applyNumberFormat="1" applyFont="1" applyFill="1" applyBorder="1" applyAlignment="1">
      <alignment horizontal="right" vertical="center"/>
    </xf>
    <xf numFmtId="49" fontId="17" fillId="0" borderId="4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/>
    </xf>
    <xf numFmtId="49" fontId="16" fillId="3" borderId="4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/>
    </xf>
    <xf numFmtId="0" fontId="14" fillId="0" borderId="0" xfId="0" applyFont="1"/>
    <xf numFmtId="0" fontId="17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6" applyFont="1"/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0" fillId="0" borderId="0" xfId="7" applyFont="1" applyAlignment="1">
      <alignment horizontal="right" vertical="center"/>
    </xf>
    <xf numFmtId="0" fontId="21" fillId="4" borderId="4" xfId="8" applyFont="1" applyFill="1" applyBorder="1" applyAlignment="1">
      <alignment horizontal="center"/>
    </xf>
    <xf numFmtId="49" fontId="21" fillId="4" borderId="4" xfId="8" applyNumberFormat="1" applyFont="1" applyFill="1" applyBorder="1" applyAlignment="1">
      <alignment horizontal="center"/>
    </xf>
    <xf numFmtId="0" fontId="21" fillId="4" borderId="4" xfId="8" applyFont="1" applyFill="1" applyBorder="1" applyAlignment="1">
      <alignment horizontal="center" wrapText="1"/>
    </xf>
    <xf numFmtId="0" fontId="20" fillId="0" borderId="0" xfId="0" applyFont="1" applyAlignment="1">
      <alignment horizontal="right"/>
    </xf>
    <xf numFmtId="0" fontId="22" fillId="0" borderId="0" xfId="0" applyFont="1" applyAlignment="1">
      <alignment vertical="center"/>
    </xf>
    <xf numFmtId="0" fontId="23" fillId="0" borderId="0" xfId="7" applyFont="1" applyAlignment="1">
      <alignment horizontal="right" vertical="center"/>
    </xf>
    <xf numFmtId="0" fontId="21" fillId="5" borderId="4" xfId="8" applyFont="1" applyFill="1" applyBorder="1" applyAlignment="1">
      <alignment horizontal="center"/>
    </xf>
    <xf numFmtId="0" fontId="16" fillId="0" borderId="5" xfId="0" applyFont="1" applyBorder="1" applyAlignment="1">
      <alignment vertical="center" wrapText="1"/>
    </xf>
    <xf numFmtId="0" fontId="14" fillId="7" borderId="4" xfId="0" applyFont="1" applyFill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7" fillId="2" borderId="4" xfId="0" applyNumberFormat="1" applyFont="1" applyFill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 wrapText="1"/>
    </xf>
    <xf numFmtId="2" fontId="17" fillId="2" borderId="4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6" applyFont="1"/>
    <xf numFmtId="0" fontId="25" fillId="0" borderId="0" xfId="0" applyFont="1"/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14" fillId="6" borderId="6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</cellXfs>
  <cellStyles count="9">
    <cellStyle name="Excel Built-in Normal 1" xfId="8" xr:uid="{C524D002-2F04-4155-BEAC-50FDC626C964}"/>
    <cellStyle name="TableStyleLight1" xfId="7" xr:uid="{82E57619-2C3E-4497-B6F8-1D0DEC23B515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_Лист1" xfId="6" xr:uid="{3AF8CED9-9BD9-4782-8B88-29A56338494C}"/>
    <cellStyle name="Стиль 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K51"/>
  <sheetViews>
    <sheetView tabSelected="1" zoomScale="110" zoomScaleNormal="110" zoomScaleSheetLayoutView="100" workbookViewId="0">
      <selection activeCell="A13" sqref="A13:F13"/>
    </sheetView>
  </sheetViews>
  <sheetFormatPr defaultColWidth="8.7109375" defaultRowHeight="12.75" x14ac:dyDescent="0.2"/>
  <cols>
    <col min="1" max="1" width="5.28515625" style="3" customWidth="1"/>
    <col min="2" max="2" width="82.42578125" style="3" customWidth="1"/>
    <col min="3" max="3" width="9" style="7" customWidth="1"/>
    <col min="4" max="4" width="10.42578125" style="3" customWidth="1"/>
    <col min="5" max="5" width="16.85546875" style="6" customWidth="1"/>
    <col min="6" max="6" width="12.5703125" style="6" customWidth="1"/>
    <col min="7" max="9" width="8" style="3" customWidth="1"/>
    <col min="10" max="16384" width="8.7109375" style="3"/>
  </cols>
  <sheetData>
    <row r="1" spans="1:7" ht="16.149999999999999" customHeight="1" x14ac:dyDescent="0.25">
      <c r="A1" s="20"/>
      <c r="B1" s="54" t="s">
        <v>35</v>
      </c>
      <c r="C1" s="55"/>
      <c r="D1" s="55"/>
      <c r="E1" s="55"/>
      <c r="F1" s="55"/>
      <c r="G1" s="20"/>
    </row>
    <row r="2" spans="1:7" ht="16.149999999999999" customHeight="1" x14ac:dyDescent="0.25">
      <c r="A2" s="20"/>
      <c r="B2" s="54" t="s">
        <v>36</v>
      </c>
      <c r="C2" s="55"/>
      <c r="D2" s="55"/>
      <c r="E2" s="55"/>
      <c r="F2" s="55"/>
      <c r="G2" s="20"/>
    </row>
    <row r="3" spans="1:7" ht="16.149999999999999" customHeight="1" x14ac:dyDescent="0.25">
      <c r="A3" s="20"/>
      <c r="B3" s="54" t="s">
        <v>37</v>
      </c>
      <c r="C3" s="56"/>
      <c r="D3" s="56"/>
      <c r="E3" s="56"/>
      <c r="F3" s="56"/>
      <c r="G3" s="20"/>
    </row>
    <row r="4" spans="1:7" ht="16.149999999999999" customHeight="1" x14ac:dyDescent="0.25">
      <c r="A4" s="20"/>
      <c r="B4" s="54" t="s">
        <v>38</v>
      </c>
      <c r="C4" s="57"/>
      <c r="D4" s="57"/>
      <c r="E4" s="57"/>
      <c r="F4" s="57"/>
      <c r="G4" s="20"/>
    </row>
    <row r="5" spans="1:7" ht="16.149999999999999" customHeight="1" x14ac:dyDescent="0.25">
      <c r="A5" s="20"/>
      <c r="B5" s="54" t="s">
        <v>39</v>
      </c>
      <c r="C5" s="57"/>
      <c r="D5" s="57"/>
      <c r="E5" s="57"/>
      <c r="F5" s="57"/>
      <c r="G5" s="20"/>
    </row>
    <row r="6" spans="1:7" ht="16.149999999999999" customHeight="1" x14ac:dyDescent="0.25">
      <c r="A6" s="20"/>
      <c r="B6" s="54" t="s">
        <v>40</v>
      </c>
      <c r="C6" s="57"/>
      <c r="D6" s="57"/>
      <c r="E6" s="57"/>
      <c r="F6" s="57"/>
      <c r="G6" s="20"/>
    </row>
    <row r="7" spans="1:7" ht="16.149999999999999" customHeight="1" x14ac:dyDescent="0.25">
      <c r="A7" s="20"/>
      <c r="B7" s="54" t="s">
        <v>41</v>
      </c>
      <c r="C7" s="55"/>
      <c r="D7" s="55"/>
      <c r="E7" s="55"/>
      <c r="F7" s="55"/>
      <c r="G7" s="20"/>
    </row>
    <row r="8" spans="1:7" ht="16.149999999999999" customHeight="1" x14ac:dyDescent="0.25">
      <c r="A8" s="20"/>
      <c r="B8" s="58" t="s">
        <v>42</v>
      </c>
      <c r="C8" s="55"/>
      <c r="D8" s="55"/>
      <c r="E8" s="55"/>
      <c r="F8" s="55"/>
      <c r="G8" s="20"/>
    </row>
    <row r="9" spans="1:7" ht="16.149999999999999" customHeight="1" x14ac:dyDescent="0.2">
      <c r="A9" s="20"/>
      <c r="B9" s="59"/>
      <c r="C9" s="59"/>
      <c r="D9" s="53"/>
      <c r="E9" s="23"/>
      <c r="F9" s="19"/>
      <c r="G9" s="20"/>
    </row>
    <row r="10" spans="1:7" ht="16.149999999999999" customHeight="1" x14ac:dyDescent="0.25">
      <c r="A10" s="20"/>
      <c r="B10" s="60" t="s">
        <v>43</v>
      </c>
      <c r="C10" s="61"/>
      <c r="D10" s="61"/>
      <c r="E10" s="61"/>
      <c r="F10" s="61"/>
      <c r="G10" s="20"/>
    </row>
    <row r="11" spans="1:7" ht="16.149999999999999" customHeight="1" x14ac:dyDescent="0.2">
      <c r="A11" s="20"/>
      <c r="B11" s="60"/>
      <c r="C11" s="3"/>
      <c r="E11" s="3"/>
      <c r="F11" s="3"/>
      <c r="G11" s="20"/>
    </row>
    <row r="12" spans="1:7" customFormat="1" ht="37.15" customHeight="1" x14ac:dyDescent="0.2">
      <c r="A12" s="23"/>
      <c r="B12" s="23"/>
      <c r="C12" s="24"/>
      <c r="D12" s="25" t="s">
        <v>25</v>
      </c>
      <c r="E12" s="25"/>
      <c r="F12" s="25"/>
      <c r="G12" s="23"/>
    </row>
    <row r="13" spans="1:7" customFormat="1" ht="36.950000000000003" customHeight="1" x14ac:dyDescent="0.2">
      <c r="A13" s="69" t="s">
        <v>33</v>
      </c>
      <c r="B13" s="69"/>
      <c r="C13" s="69"/>
      <c r="D13" s="69"/>
      <c r="E13" s="69"/>
      <c r="F13" s="69"/>
      <c r="G13" s="23"/>
    </row>
    <row r="14" spans="1:7" customFormat="1" ht="15" x14ac:dyDescent="0.2">
      <c r="A14" s="10"/>
      <c r="B14" s="24"/>
      <c r="C14" s="24"/>
      <c r="D14" s="14"/>
      <c r="E14" s="23"/>
      <c r="F14" s="13"/>
      <c r="G14" s="23"/>
    </row>
    <row r="15" spans="1:7" ht="40.5" customHeight="1" x14ac:dyDescent="0.2">
      <c r="A15" s="77" t="s">
        <v>0</v>
      </c>
      <c r="B15" s="77" t="s">
        <v>1</v>
      </c>
      <c r="C15" s="77" t="s">
        <v>44</v>
      </c>
      <c r="D15" s="77" t="s">
        <v>45</v>
      </c>
      <c r="E15" s="77" t="s">
        <v>47</v>
      </c>
      <c r="F15" s="77" t="s">
        <v>46</v>
      </c>
      <c r="G15" s="20"/>
    </row>
    <row r="16" spans="1:7" customFormat="1" x14ac:dyDescent="0.2">
      <c r="A16" s="28" t="s">
        <v>50</v>
      </c>
      <c r="B16" s="29" t="s">
        <v>5</v>
      </c>
      <c r="C16" s="30"/>
      <c r="D16" s="28"/>
      <c r="E16" s="66"/>
      <c r="F16" s="66">
        <f>SUM(F17:F17)</f>
        <v>0</v>
      </c>
      <c r="G16" s="23"/>
    </row>
    <row r="17" spans="1:11" customFormat="1" ht="287.25" customHeight="1" x14ac:dyDescent="0.2">
      <c r="A17" s="32" t="s">
        <v>10</v>
      </c>
      <c r="B17" s="33" t="s">
        <v>32</v>
      </c>
      <c r="C17" s="34" t="s">
        <v>7</v>
      </c>
      <c r="D17" s="35">
        <v>58.55</v>
      </c>
      <c r="E17" s="68">
        <v>0</v>
      </c>
      <c r="F17" s="35">
        <f>D17*E17</f>
        <v>0</v>
      </c>
      <c r="G17" s="23"/>
    </row>
    <row r="18" spans="1:11" customFormat="1" x14ac:dyDescent="0.2">
      <c r="A18" s="36" t="s">
        <v>73</v>
      </c>
      <c r="B18" s="37" t="s">
        <v>2</v>
      </c>
      <c r="C18" s="38"/>
      <c r="D18" s="28"/>
      <c r="E18" s="66"/>
      <c r="F18" s="66">
        <f>SUM(F19:F19)</f>
        <v>0</v>
      </c>
      <c r="G18" s="23"/>
    </row>
    <row r="19" spans="1:11" customFormat="1" ht="36" customHeight="1" x14ac:dyDescent="0.2">
      <c r="A19" s="32" t="s">
        <v>55</v>
      </c>
      <c r="B19" s="33" t="s">
        <v>13</v>
      </c>
      <c r="C19" s="34" t="s">
        <v>7</v>
      </c>
      <c r="D19" s="35">
        <f>D17</f>
        <v>58.55</v>
      </c>
      <c r="E19" s="65">
        <v>0</v>
      </c>
      <c r="F19" s="35">
        <f>D19*E19</f>
        <v>0</v>
      </c>
      <c r="G19" s="23"/>
    </row>
    <row r="20" spans="1:11" s="2" customFormat="1" x14ac:dyDescent="0.2">
      <c r="A20" s="28" t="s">
        <v>74</v>
      </c>
      <c r="B20" s="39" t="s">
        <v>3</v>
      </c>
      <c r="C20" s="28"/>
      <c r="D20" s="28"/>
      <c r="E20" s="66"/>
      <c r="F20" s="66">
        <f>SUM(F21:F26)</f>
        <v>0</v>
      </c>
      <c r="G20" s="40"/>
    </row>
    <row r="21" spans="1:11" customFormat="1" ht="25.9" customHeight="1" x14ac:dyDescent="0.2">
      <c r="A21" s="32" t="s">
        <v>58</v>
      </c>
      <c r="B21" s="41" t="s">
        <v>26</v>
      </c>
      <c r="C21" s="42" t="s">
        <v>9</v>
      </c>
      <c r="D21" s="42">
        <v>1</v>
      </c>
      <c r="E21" s="65">
        <v>0</v>
      </c>
      <c r="F21" s="35">
        <f t="shared" ref="F21:F26" si="0">D21*E21</f>
        <v>0</v>
      </c>
      <c r="G21" s="23"/>
    </row>
    <row r="22" spans="1:11" customFormat="1" ht="24" customHeight="1" x14ac:dyDescent="0.2">
      <c r="A22" s="32" t="s">
        <v>59</v>
      </c>
      <c r="B22" s="41" t="s">
        <v>24</v>
      </c>
      <c r="C22" s="34" t="s">
        <v>12</v>
      </c>
      <c r="D22" s="42">
        <v>1</v>
      </c>
      <c r="E22" s="65">
        <v>0</v>
      </c>
      <c r="F22" s="35">
        <f>D22*E22</f>
        <v>0</v>
      </c>
      <c r="G22" s="23"/>
    </row>
    <row r="23" spans="1:11" customFormat="1" ht="18.600000000000001" customHeight="1" x14ac:dyDescent="0.2">
      <c r="A23" s="32" t="s">
        <v>60</v>
      </c>
      <c r="B23" s="41" t="s">
        <v>23</v>
      </c>
      <c r="C23" s="34" t="s">
        <v>12</v>
      </c>
      <c r="D23" s="42">
        <v>4</v>
      </c>
      <c r="E23" s="65">
        <v>0</v>
      </c>
      <c r="F23" s="35">
        <f t="shared" si="0"/>
        <v>0</v>
      </c>
      <c r="G23" s="23"/>
    </row>
    <row r="24" spans="1:11" customFormat="1" ht="15.6" customHeight="1" x14ac:dyDescent="0.2">
      <c r="A24" s="32" t="s">
        <v>61</v>
      </c>
      <c r="B24" s="41" t="s">
        <v>22</v>
      </c>
      <c r="C24" s="34" t="s">
        <v>12</v>
      </c>
      <c r="D24" s="42">
        <v>1</v>
      </c>
      <c r="E24" s="65">
        <v>0</v>
      </c>
      <c r="F24" s="35">
        <f t="shared" si="0"/>
        <v>0</v>
      </c>
      <c r="G24" s="23"/>
    </row>
    <row r="25" spans="1:11" customFormat="1" ht="18.600000000000001" customHeight="1" x14ac:dyDescent="0.2">
      <c r="A25" s="32" t="s">
        <v>62</v>
      </c>
      <c r="B25" s="43" t="s">
        <v>8</v>
      </c>
      <c r="C25" s="34" t="s">
        <v>4</v>
      </c>
      <c r="D25" s="42">
        <f>5*30</f>
        <v>150</v>
      </c>
      <c r="E25" s="65">
        <v>0</v>
      </c>
      <c r="F25" s="35">
        <f t="shared" si="0"/>
        <v>0</v>
      </c>
      <c r="G25" s="23"/>
    </row>
    <row r="26" spans="1:11" customFormat="1" ht="33.6" customHeight="1" x14ac:dyDescent="0.2">
      <c r="A26" s="32" t="s">
        <v>63</v>
      </c>
      <c r="B26" s="41" t="s">
        <v>11</v>
      </c>
      <c r="C26" s="34" t="s">
        <v>6</v>
      </c>
      <c r="D26" s="34">
        <v>1</v>
      </c>
      <c r="E26" s="65">
        <v>0</v>
      </c>
      <c r="F26" s="67">
        <f t="shared" si="0"/>
        <v>0</v>
      </c>
      <c r="G26" s="23"/>
    </row>
    <row r="27" spans="1:11" s="5" customFormat="1" ht="15" x14ac:dyDescent="0.2">
      <c r="A27" s="63" t="s">
        <v>79</v>
      </c>
      <c r="B27" s="63"/>
      <c r="C27" s="63"/>
      <c r="D27" s="63"/>
      <c r="E27" s="63"/>
      <c r="F27" s="64">
        <f>F16+F18+F20</f>
        <v>0</v>
      </c>
      <c r="G27" s="45"/>
      <c r="I27" s="4"/>
      <c r="J27" s="4"/>
      <c r="K27" s="4"/>
    </row>
    <row r="28" spans="1:11" customFormat="1" ht="13.5" thickBot="1" x14ac:dyDescent="0.25">
      <c r="A28" s="46" t="s">
        <v>14</v>
      </c>
      <c r="B28" s="47"/>
      <c r="C28" s="47"/>
      <c r="D28" s="47"/>
      <c r="E28" s="47"/>
      <c r="F28" s="47"/>
      <c r="G28" s="23"/>
    </row>
    <row r="29" spans="1:11" customFormat="1" ht="13.5" thickBot="1" x14ac:dyDescent="0.25">
      <c r="A29" s="46" t="s">
        <v>15</v>
      </c>
      <c r="B29" s="47"/>
      <c r="C29" s="48"/>
      <c r="D29" s="49" t="s">
        <v>16</v>
      </c>
      <c r="E29" s="46"/>
      <c r="F29" s="23"/>
      <c r="G29" s="23"/>
    </row>
    <row r="30" spans="1:11" customFormat="1" ht="13.5" thickBot="1" x14ac:dyDescent="0.25">
      <c r="A30" s="46" t="s">
        <v>17</v>
      </c>
      <c r="B30" s="47"/>
      <c r="C30" s="48"/>
      <c r="D30" s="49" t="s">
        <v>18</v>
      </c>
      <c r="E30" s="46"/>
      <c r="F30" s="23"/>
      <c r="G30" s="23"/>
    </row>
    <row r="31" spans="1:11" customFormat="1" ht="13.5" thickBot="1" x14ac:dyDescent="0.25">
      <c r="A31" s="46" t="s">
        <v>19</v>
      </c>
      <c r="B31" s="47"/>
      <c r="C31" s="48"/>
      <c r="D31" s="49" t="s">
        <v>65</v>
      </c>
      <c r="E31" s="46"/>
      <c r="F31" s="23"/>
      <c r="G31" s="23"/>
    </row>
    <row r="32" spans="1:11" customFormat="1" ht="13.5" thickBot="1" x14ac:dyDescent="0.25">
      <c r="A32" s="46" t="s">
        <v>78</v>
      </c>
      <c r="B32" s="47"/>
      <c r="C32" s="48"/>
      <c r="D32" s="49" t="s">
        <v>66</v>
      </c>
      <c r="E32" s="46"/>
      <c r="F32" s="23"/>
      <c r="G32" s="23"/>
    </row>
    <row r="33" spans="1:7" customFormat="1" ht="13.5" thickBot="1" x14ac:dyDescent="0.25">
      <c r="A33" s="46" t="s">
        <v>77</v>
      </c>
      <c r="B33" s="47"/>
      <c r="C33" s="48"/>
      <c r="D33" s="49" t="s">
        <v>67</v>
      </c>
      <c r="E33" s="46"/>
      <c r="F33" s="23"/>
      <c r="G33" s="23"/>
    </row>
    <row r="34" spans="1:7" customFormat="1" ht="13.5" thickBot="1" x14ac:dyDescent="0.25">
      <c r="A34" s="50" t="s">
        <v>20</v>
      </c>
      <c r="B34" s="51"/>
      <c r="C34" s="48"/>
      <c r="D34" s="49" t="s">
        <v>68</v>
      </c>
      <c r="E34" s="46"/>
      <c r="F34" s="23"/>
      <c r="G34" s="23"/>
    </row>
    <row r="35" spans="1:7" customFormat="1" x14ac:dyDescent="0.2">
      <c r="A35" s="71" t="s">
        <v>21</v>
      </c>
      <c r="B35" s="72"/>
      <c r="C35" s="71"/>
      <c r="D35" s="71"/>
      <c r="E35" s="71"/>
      <c r="F35" s="73"/>
      <c r="G35" s="23"/>
    </row>
    <row r="36" spans="1:7" customFormat="1" ht="19.5" customHeight="1" x14ac:dyDescent="0.2">
      <c r="A36" s="74" t="s">
        <v>69</v>
      </c>
      <c r="B36" s="74"/>
      <c r="C36" s="74"/>
      <c r="D36" s="74"/>
      <c r="E36" s="74"/>
      <c r="F36" s="74"/>
      <c r="G36" s="23"/>
    </row>
    <row r="37" spans="1:7" customFormat="1" ht="14.65" customHeight="1" x14ac:dyDescent="0.2">
      <c r="A37" s="71" t="s">
        <v>70</v>
      </c>
      <c r="B37" s="73"/>
      <c r="C37" s="75"/>
      <c r="D37" s="73"/>
      <c r="E37" s="73"/>
      <c r="F37" s="73"/>
      <c r="G37" s="23"/>
    </row>
    <row r="38" spans="1:7" customFormat="1" x14ac:dyDescent="0.2">
      <c r="A38" s="71" t="s">
        <v>75</v>
      </c>
      <c r="B38" s="73"/>
      <c r="C38" s="75"/>
      <c r="D38" s="73"/>
      <c r="E38" s="73"/>
      <c r="F38" s="73"/>
      <c r="G38" s="23"/>
    </row>
    <row r="39" spans="1:7" x14ac:dyDescent="0.2">
      <c r="A39" s="20"/>
      <c r="B39" s="20"/>
      <c r="C39" s="21"/>
      <c r="D39" s="20"/>
      <c r="E39" s="22"/>
      <c r="F39" s="22"/>
      <c r="G39" s="20"/>
    </row>
    <row r="40" spans="1:7" customFormat="1" ht="15.75" customHeight="1" x14ac:dyDescent="0.2">
      <c r="A40" s="78"/>
      <c r="B40" s="78"/>
      <c r="C40" s="78"/>
      <c r="D40" s="78"/>
      <c r="E40" s="78"/>
      <c r="F40" s="44"/>
      <c r="G40" s="23"/>
    </row>
    <row r="41" spans="1:7" customFormat="1" ht="15" x14ac:dyDescent="0.2">
      <c r="A41" s="10"/>
      <c r="B41" s="24"/>
      <c r="C41" s="24"/>
      <c r="D41" s="14"/>
      <c r="E41" s="23"/>
      <c r="F41" s="13"/>
      <c r="G41" s="23"/>
    </row>
    <row r="42" spans="1:7" customFormat="1" ht="15" x14ac:dyDescent="0.2">
      <c r="A42" s="10"/>
      <c r="B42" s="24"/>
      <c r="C42" s="24"/>
      <c r="D42" s="14"/>
      <c r="E42" s="23"/>
      <c r="F42" s="13"/>
      <c r="G42" s="23"/>
    </row>
    <row r="43" spans="1:7" customFormat="1" ht="15" x14ac:dyDescent="0.2">
      <c r="A43" s="10"/>
      <c r="B43" s="24"/>
      <c r="C43" s="24"/>
      <c r="D43" s="14"/>
      <c r="E43" s="23"/>
      <c r="F43" s="13"/>
      <c r="G43" s="23"/>
    </row>
    <row r="44" spans="1:7" customFormat="1" ht="15" x14ac:dyDescent="0.2">
      <c r="A44" s="10"/>
      <c r="B44" s="24"/>
      <c r="C44" s="24"/>
      <c r="D44" s="14"/>
      <c r="E44" s="23"/>
      <c r="F44" s="13"/>
      <c r="G44" s="23"/>
    </row>
    <row r="45" spans="1:7" customFormat="1" ht="15" x14ac:dyDescent="0.2">
      <c r="A45" s="10"/>
      <c r="B45" s="24"/>
      <c r="C45" s="24"/>
      <c r="D45" s="14"/>
      <c r="E45" s="23"/>
      <c r="F45" s="13"/>
      <c r="G45" s="23"/>
    </row>
    <row r="46" spans="1:7" customFormat="1" ht="15" x14ac:dyDescent="0.2">
      <c r="A46" s="10"/>
      <c r="B46" s="24"/>
      <c r="C46" s="24"/>
      <c r="D46" s="14"/>
      <c r="E46" s="23"/>
      <c r="F46" s="13"/>
      <c r="G46" s="23"/>
    </row>
    <row r="47" spans="1:7" customFormat="1" ht="15" x14ac:dyDescent="0.2">
      <c r="A47" s="10"/>
      <c r="B47" s="1"/>
      <c r="C47" s="1"/>
      <c r="D47" s="14"/>
      <c r="F47" s="13"/>
    </row>
    <row r="48" spans="1:7" customFormat="1" ht="15" x14ac:dyDescent="0.2">
      <c r="A48" s="10"/>
      <c r="B48" s="1"/>
      <c r="C48" s="1"/>
      <c r="D48" s="12"/>
      <c r="F48" s="12"/>
    </row>
    <row r="49" spans="1:6" customFormat="1" x14ac:dyDescent="0.2">
      <c r="B49" s="1"/>
      <c r="C49" s="12"/>
    </row>
    <row r="50" spans="1:6" customFormat="1" ht="15.75" x14ac:dyDescent="0.25">
      <c r="A50" s="15"/>
      <c r="B50" s="16"/>
      <c r="D50" s="17"/>
      <c r="E50" s="18"/>
      <c r="F50" s="19"/>
    </row>
    <row r="51" spans="1:6" customFormat="1" ht="15.75" x14ac:dyDescent="0.25">
      <c r="A51" s="15"/>
      <c r="B51" s="16"/>
      <c r="C51" s="17"/>
      <c r="D51" s="17"/>
      <c r="E51" s="18"/>
      <c r="F51" s="19"/>
    </row>
  </sheetData>
  <mergeCells count="14">
    <mergeCell ref="C6:F6"/>
    <mergeCell ref="C7:F7"/>
    <mergeCell ref="C8:F8"/>
    <mergeCell ref="C10:F10"/>
    <mergeCell ref="A27:E27"/>
    <mergeCell ref="C1:F1"/>
    <mergeCell ref="C2:F2"/>
    <mergeCell ref="C3:F3"/>
    <mergeCell ref="C4:F4"/>
    <mergeCell ref="C5:F5"/>
    <mergeCell ref="D12:F12"/>
    <mergeCell ref="A34:B34"/>
    <mergeCell ref="A36:F36"/>
    <mergeCell ref="A13:F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E358-1623-44AA-B107-DA4ACE451409}">
  <dimension ref="A1:K57"/>
  <sheetViews>
    <sheetView zoomScale="110" zoomScaleNormal="110" workbookViewId="0">
      <selection activeCell="B42" sqref="B42"/>
    </sheetView>
  </sheetViews>
  <sheetFormatPr defaultColWidth="8.7109375" defaultRowHeight="12.75" x14ac:dyDescent="0.2"/>
  <cols>
    <col min="1" max="1" width="5.28515625" style="3" customWidth="1"/>
    <col min="2" max="2" width="100.28515625" style="3" customWidth="1"/>
    <col min="3" max="3" width="10" style="7" customWidth="1"/>
    <col min="4" max="4" width="9.5703125" style="3" customWidth="1"/>
    <col min="5" max="5" width="13.28515625" style="6" customWidth="1"/>
    <col min="6" max="6" width="12.7109375" style="6" customWidth="1"/>
    <col min="7" max="9" width="8" style="3" customWidth="1"/>
    <col min="10" max="16384" width="8.7109375" style="3"/>
  </cols>
  <sheetData>
    <row r="1" spans="1:6" customFormat="1" ht="15.75" customHeight="1" x14ac:dyDescent="0.25">
      <c r="A1" s="10"/>
      <c r="B1" s="54" t="s">
        <v>35</v>
      </c>
      <c r="C1" s="55"/>
      <c r="D1" s="55"/>
      <c r="E1" s="55"/>
      <c r="F1" s="55"/>
    </row>
    <row r="2" spans="1:6" customFormat="1" ht="15.75" customHeight="1" x14ac:dyDescent="0.25">
      <c r="A2" s="10"/>
      <c r="B2" s="54" t="s">
        <v>36</v>
      </c>
      <c r="C2" s="55"/>
      <c r="D2" s="55"/>
      <c r="E2" s="55"/>
      <c r="F2" s="55"/>
    </row>
    <row r="3" spans="1:6" customFormat="1" ht="15.75" customHeight="1" x14ac:dyDescent="0.25">
      <c r="A3" s="10"/>
      <c r="B3" s="54" t="s">
        <v>37</v>
      </c>
      <c r="C3" s="56"/>
      <c r="D3" s="56"/>
      <c r="E3" s="56"/>
      <c r="F3" s="56"/>
    </row>
    <row r="4" spans="1:6" customFormat="1" ht="15.75" customHeight="1" x14ac:dyDescent="0.25">
      <c r="A4" s="10"/>
      <c r="B4" s="54" t="s">
        <v>38</v>
      </c>
      <c r="C4" s="57"/>
      <c r="D4" s="57"/>
      <c r="E4" s="57"/>
      <c r="F4" s="57"/>
    </row>
    <row r="5" spans="1:6" customFormat="1" ht="15.75" customHeight="1" x14ac:dyDescent="0.25">
      <c r="A5" s="10"/>
      <c r="B5" s="54" t="s">
        <v>39</v>
      </c>
      <c r="C5" s="57"/>
      <c r="D5" s="57"/>
      <c r="E5" s="57"/>
      <c r="F5" s="57"/>
    </row>
    <row r="6" spans="1:6" customFormat="1" ht="15.75" customHeight="1" x14ac:dyDescent="0.25">
      <c r="A6" s="10"/>
      <c r="B6" s="54" t="s">
        <v>40</v>
      </c>
      <c r="C6" s="57"/>
      <c r="D6" s="57"/>
      <c r="E6" s="57"/>
      <c r="F6" s="57"/>
    </row>
    <row r="7" spans="1:6" customFormat="1" ht="15.75" customHeight="1" x14ac:dyDescent="0.25">
      <c r="A7" s="10"/>
      <c r="B7" s="54" t="s">
        <v>41</v>
      </c>
      <c r="C7" s="55"/>
      <c r="D7" s="55"/>
      <c r="E7" s="55"/>
      <c r="F7" s="55"/>
    </row>
    <row r="8" spans="1:6" customFormat="1" ht="15.75" customHeight="1" x14ac:dyDescent="0.25">
      <c r="A8" s="10"/>
      <c r="B8" s="58" t="s">
        <v>42</v>
      </c>
      <c r="C8" s="55"/>
      <c r="D8" s="55"/>
      <c r="E8" s="55"/>
      <c r="F8" s="55"/>
    </row>
    <row r="9" spans="1:6" customFormat="1" ht="15.75" x14ac:dyDescent="0.2">
      <c r="A9" s="10"/>
      <c r="B9" s="59"/>
      <c r="C9" s="59"/>
      <c r="D9" s="53"/>
      <c r="E9" s="23"/>
      <c r="F9" s="19"/>
    </row>
    <row r="10" spans="1:6" customFormat="1" ht="15.75" customHeight="1" x14ac:dyDescent="0.25">
      <c r="A10" s="10"/>
      <c r="B10" s="60" t="s">
        <v>43</v>
      </c>
      <c r="C10" s="61"/>
      <c r="D10" s="61"/>
      <c r="E10" s="61"/>
      <c r="F10" s="61"/>
    </row>
    <row r="11" spans="1:6" customFormat="1" ht="15.75" customHeight="1" x14ac:dyDescent="0.2">
      <c r="A11" s="10"/>
      <c r="B11" s="60"/>
      <c r="C11" s="23"/>
      <c r="D11" s="23"/>
      <c r="E11" s="23"/>
      <c r="F11" s="23"/>
    </row>
    <row r="12" spans="1:6" customFormat="1" ht="35.1" customHeight="1" x14ac:dyDescent="0.2">
      <c r="A12" s="23"/>
      <c r="B12" s="23"/>
      <c r="C12" s="24"/>
      <c r="D12" s="25" t="s">
        <v>27</v>
      </c>
      <c r="E12" s="25"/>
      <c r="F12" s="25"/>
    </row>
    <row r="13" spans="1:6" customFormat="1" ht="40.15" customHeight="1" x14ac:dyDescent="0.2">
      <c r="A13" s="69" t="s">
        <v>34</v>
      </c>
      <c r="B13" s="69"/>
      <c r="C13" s="69"/>
      <c r="D13" s="69"/>
      <c r="E13" s="69"/>
      <c r="F13" s="69"/>
    </row>
    <row r="14" spans="1:6" x14ac:dyDescent="0.2">
      <c r="A14" s="26"/>
      <c r="B14" s="26"/>
      <c r="C14" s="26"/>
      <c r="D14" s="26"/>
      <c r="E14" s="27"/>
      <c r="F14" s="27"/>
    </row>
    <row r="15" spans="1:6" ht="49.5" customHeight="1" x14ac:dyDescent="0.2">
      <c r="A15" s="76" t="s">
        <v>0</v>
      </c>
      <c r="B15" s="76" t="s">
        <v>1</v>
      </c>
      <c r="C15" s="76" t="s">
        <v>44</v>
      </c>
      <c r="D15" s="76" t="s">
        <v>45</v>
      </c>
      <c r="E15" s="76" t="s">
        <v>47</v>
      </c>
      <c r="F15" s="76" t="s">
        <v>46</v>
      </c>
    </row>
    <row r="16" spans="1:6" customFormat="1" x14ac:dyDescent="0.2">
      <c r="A16" s="28" t="s">
        <v>50</v>
      </c>
      <c r="B16" s="29" t="s">
        <v>28</v>
      </c>
      <c r="C16" s="30"/>
      <c r="D16" s="28"/>
      <c r="E16" s="31"/>
      <c r="F16" s="66">
        <f>SUM(F17:F19)</f>
        <v>0</v>
      </c>
    </row>
    <row r="17" spans="1:11" customFormat="1" ht="101.25" customHeight="1" x14ac:dyDescent="0.2">
      <c r="A17" s="32" t="s">
        <v>10</v>
      </c>
      <c r="B17" s="33" t="s">
        <v>48</v>
      </c>
      <c r="C17" s="34" t="s">
        <v>53</v>
      </c>
      <c r="D17" s="35">
        <v>20.88</v>
      </c>
      <c r="E17" s="68">
        <v>0</v>
      </c>
      <c r="F17" s="35">
        <f>D17*E17</f>
        <v>0</v>
      </c>
    </row>
    <row r="18" spans="1:11" customFormat="1" ht="127.5" customHeight="1" x14ac:dyDescent="0.2">
      <c r="A18" s="32" t="s">
        <v>51</v>
      </c>
      <c r="B18" s="33" t="s">
        <v>49</v>
      </c>
      <c r="C18" s="34" t="s">
        <v>53</v>
      </c>
      <c r="D18" s="35">
        <v>35.47</v>
      </c>
      <c r="E18" s="68">
        <v>0</v>
      </c>
      <c r="F18" s="35">
        <f>D18*E18</f>
        <v>0</v>
      </c>
    </row>
    <row r="19" spans="1:11" customFormat="1" ht="109.5" customHeight="1" x14ac:dyDescent="0.2">
      <c r="A19" s="32" t="s">
        <v>52</v>
      </c>
      <c r="B19" s="62" t="s">
        <v>72</v>
      </c>
      <c r="C19" s="34" t="s">
        <v>53</v>
      </c>
      <c r="D19" s="35">
        <v>4.74</v>
      </c>
      <c r="E19" s="68">
        <v>0</v>
      </c>
      <c r="F19" s="35">
        <f>D19*E19</f>
        <v>0</v>
      </c>
    </row>
    <row r="20" spans="1:11" customFormat="1" x14ac:dyDescent="0.2">
      <c r="A20" s="36" t="s">
        <v>54</v>
      </c>
      <c r="B20" s="37" t="s">
        <v>2</v>
      </c>
      <c r="C20" s="38"/>
      <c r="D20" s="28"/>
      <c r="E20" s="31"/>
      <c r="F20" s="66">
        <f>SUM(F21:F23)</f>
        <v>0</v>
      </c>
    </row>
    <row r="21" spans="1:11" customFormat="1" ht="22.5" x14ac:dyDescent="0.2">
      <c r="A21" s="32" t="s">
        <v>55</v>
      </c>
      <c r="B21" s="33" t="s">
        <v>29</v>
      </c>
      <c r="C21" s="34" t="s">
        <v>53</v>
      </c>
      <c r="D21" s="35">
        <f>D17</f>
        <v>20.88</v>
      </c>
      <c r="E21" s="65">
        <v>0</v>
      </c>
      <c r="F21" s="35">
        <f>D21*E21</f>
        <v>0</v>
      </c>
    </row>
    <row r="22" spans="1:11" customFormat="1" ht="22.5" x14ac:dyDescent="0.2">
      <c r="A22" s="32" t="s">
        <v>56</v>
      </c>
      <c r="B22" s="33" t="s">
        <v>30</v>
      </c>
      <c r="C22" s="34" t="s">
        <v>53</v>
      </c>
      <c r="D22" s="35">
        <f t="shared" ref="D22:D23" si="0">D18</f>
        <v>35.47</v>
      </c>
      <c r="E22" s="65">
        <v>0</v>
      </c>
      <c r="F22" s="35">
        <f t="shared" ref="F22:F23" si="1">D22*E22</f>
        <v>0</v>
      </c>
    </row>
    <row r="23" spans="1:11" customFormat="1" ht="22.5" x14ac:dyDescent="0.2">
      <c r="A23" s="32" t="s">
        <v>57</v>
      </c>
      <c r="B23" s="33" t="s">
        <v>31</v>
      </c>
      <c r="C23" s="34" t="s">
        <v>53</v>
      </c>
      <c r="D23" s="35">
        <f t="shared" si="0"/>
        <v>4.74</v>
      </c>
      <c r="E23" s="65">
        <v>0</v>
      </c>
      <c r="F23" s="35">
        <f t="shared" si="1"/>
        <v>0</v>
      </c>
    </row>
    <row r="24" spans="1:11" s="2" customFormat="1" x14ac:dyDescent="0.2">
      <c r="A24" s="28">
        <v>3</v>
      </c>
      <c r="B24" s="39" t="s">
        <v>3</v>
      </c>
      <c r="C24" s="28"/>
      <c r="D24" s="28"/>
      <c r="E24" s="66"/>
      <c r="F24" s="66">
        <f>SUM(F25:F30)</f>
        <v>0</v>
      </c>
    </row>
    <row r="25" spans="1:11" customFormat="1" ht="22.5" x14ac:dyDescent="0.2">
      <c r="A25" s="32" t="s">
        <v>58</v>
      </c>
      <c r="B25" s="41" t="s">
        <v>26</v>
      </c>
      <c r="C25" s="42" t="s">
        <v>9</v>
      </c>
      <c r="D25" s="42">
        <v>1</v>
      </c>
      <c r="E25" s="65">
        <v>0</v>
      </c>
      <c r="F25" s="35">
        <f t="shared" ref="F25:F30" si="2">D25*E25</f>
        <v>0</v>
      </c>
    </row>
    <row r="26" spans="1:11" customFormat="1" ht="22.5" x14ac:dyDescent="0.2">
      <c r="A26" s="32" t="s">
        <v>59</v>
      </c>
      <c r="B26" s="41" t="s">
        <v>24</v>
      </c>
      <c r="C26" s="34" t="s">
        <v>6</v>
      </c>
      <c r="D26" s="42">
        <v>1</v>
      </c>
      <c r="E26" s="65">
        <v>0</v>
      </c>
      <c r="F26" s="35">
        <f>D26*E26</f>
        <v>0</v>
      </c>
    </row>
    <row r="27" spans="1:11" customFormat="1" x14ac:dyDescent="0.2">
      <c r="A27" s="32" t="s">
        <v>60</v>
      </c>
      <c r="B27" s="41" t="s">
        <v>23</v>
      </c>
      <c r="C27" s="34" t="s">
        <v>6</v>
      </c>
      <c r="D27" s="42">
        <v>4</v>
      </c>
      <c r="E27" s="65">
        <v>0</v>
      </c>
      <c r="F27" s="35">
        <f t="shared" si="2"/>
        <v>0</v>
      </c>
    </row>
    <row r="28" spans="1:11" customFormat="1" x14ac:dyDescent="0.2">
      <c r="A28" s="32" t="s">
        <v>61</v>
      </c>
      <c r="B28" s="41" t="s">
        <v>22</v>
      </c>
      <c r="C28" s="34" t="s">
        <v>6</v>
      </c>
      <c r="D28" s="42">
        <v>1</v>
      </c>
      <c r="E28" s="65">
        <v>0</v>
      </c>
      <c r="F28" s="35">
        <f t="shared" si="2"/>
        <v>0</v>
      </c>
    </row>
    <row r="29" spans="1:11" customFormat="1" ht="18.600000000000001" customHeight="1" x14ac:dyDescent="0.2">
      <c r="A29" s="32" t="s">
        <v>62</v>
      </c>
      <c r="B29" s="43" t="s">
        <v>8</v>
      </c>
      <c r="C29" s="34" t="s">
        <v>4</v>
      </c>
      <c r="D29" s="42">
        <f>7*40</f>
        <v>280</v>
      </c>
      <c r="E29" s="65">
        <v>0</v>
      </c>
      <c r="F29" s="35">
        <f t="shared" si="2"/>
        <v>0</v>
      </c>
    </row>
    <row r="30" spans="1:11" customFormat="1" ht="22.5" x14ac:dyDescent="0.2">
      <c r="A30" s="32" t="s">
        <v>63</v>
      </c>
      <c r="B30" s="41" t="s">
        <v>11</v>
      </c>
      <c r="C30" s="34" t="s">
        <v>6</v>
      </c>
      <c r="D30" s="34">
        <v>1</v>
      </c>
      <c r="E30" s="65">
        <v>0</v>
      </c>
      <c r="F30" s="67">
        <f t="shared" si="2"/>
        <v>0</v>
      </c>
    </row>
    <row r="31" spans="1:11" s="5" customFormat="1" ht="15.75" customHeight="1" x14ac:dyDescent="0.2">
      <c r="A31" s="63" t="s">
        <v>80</v>
      </c>
      <c r="B31" s="63"/>
      <c r="C31" s="63"/>
      <c r="D31" s="63"/>
      <c r="E31" s="63"/>
      <c r="F31" s="64">
        <f>F16+F20+F24</f>
        <v>0</v>
      </c>
      <c r="G31" s="4"/>
      <c r="I31" s="4"/>
      <c r="J31" s="4"/>
      <c r="K31" s="4"/>
    </row>
    <row r="32" spans="1:11" customFormat="1" ht="13.5" thickBot="1" x14ac:dyDescent="0.25">
      <c r="A32" s="46" t="s">
        <v>64</v>
      </c>
      <c r="B32" s="47"/>
      <c r="C32" s="47"/>
      <c r="D32" s="47"/>
      <c r="E32" s="47"/>
      <c r="F32" s="47"/>
    </row>
    <row r="33" spans="1:6" customFormat="1" ht="13.5" thickBot="1" x14ac:dyDescent="0.25">
      <c r="A33" s="46" t="s">
        <v>15</v>
      </c>
      <c r="B33" s="47"/>
      <c r="C33" s="70"/>
      <c r="D33" s="49" t="s">
        <v>16</v>
      </c>
      <c r="E33" s="46"/>
      <c r="F33" s="23"/>
    </row>
    <row r="34" spans="1:6" customFormat="1" ht="13.5" thickBot="1" x14ac:dyDescent="0.25">
      <c r="A34" s="46" t="s">
        <v>17</v>
      </c>
      <c r="B34" s="47"/>
      <c r="C34" s="70"/>
      <c r="D34" s="49" t="s">
        <v>18</v>
      </c>
      <c r="E34" s="46"/>
      <c r="F34" s="23"/>
    </row>
    <row r="35" spans="1:6" customFormat="1" ht="13.5" thickBot="1" x14ac:dyDescent="0.25">
      <c r="A35" s="46" t="s">
        <v>19</v>
      </c>
      <c r="B35" s="47"/>
      <c r="C35" s="70"/>
      <c r="D35" s="49" t="s">
        <v>65</v>
      </c>
      <c r="E35" s="46"/>
      <c r="F35" s="23"/>
    </row>
    <row r="36" spans="1:6" customFormat="1" ht="13.5" thickBot="1" x14ac:dyDescent="0.25">
      <c r="A36" s="46" t="s">
        <v>78</v>
      </c>
      <c r="B36" s="47"/>
      <c r="C36" s="70"/>
      <c r="D36" s="49" t="s">
        <v>66</v>
      </c>
      <c r="E36" s="46"/>
      <c r="F36" s="23"/>
    </row>
    <row r="37" spans="1:6" customFormat="1" ht="13.5" thickBot="1" x14ac:dyDescent="0.25">
      <c r="A37" s="46" t="s">
        <v>71</v>
      </c>
      <c r="B37" s="47"/>
      <c r="C37" s="70"/>
      <c r="D37" s="49" t="s">
        <v>67</v>
      </c>
      <c r="E37" s="46"/>
      <c r="F37" s="23"/>
    </row>
    <row r="38" spans="1:6" customFormat="1" ht="13.5" thickBot="1" x14ac:dyDescent="0.25">
      <c r="A38" s="50" t="s">
        <v>20</v>
      </c>
      <c r="B38" s="51"/>
      <c r="C38" s="70"/>
      <c r="D38" s="49" t="s">
        <v>68</v>
      </c>
      <c r="E38" s="46"/>
      <c r="F38" s="23"/>
    </row>
    <row r="39" spans="1:6" customFormat="1" x14ac:dyDescent="0.2">
      <c r="A39" s="71" t="s">
        <v>21</v>
      </c>
      <c r="B39" s="72"/>
      <c r="C39" s="71"/>
      <c r="D39" s="71"/>
      <c r="E39" s="71"/>
      <c r="F39" s="73"/>
    </row>
    <row r="40" spans="1:6" customFormat="1" ht="25.5" customHeight="1" x14ac:dyDescent="0.2">
      <c r="A40" s="74" t="s">
        <v>69</v>
      </c>
      <c r="B40" s="74"/>
      <c r="C40" s="74"/>
      <c r="D40" s="74"/>
      <c r="E40" s="74"/>
      <c r="F40" s="74"/>
    </row>
    <row r="41" spans="1:6" customFormat="1" ht="14.65" customHeight="1" x14ac:dyDescent="0.2">
      <c r="A41" s="71" t="s">
        <v>70</v>
      </c>
      <c r="B41" s="73"/>
      <c r="C41" s="75"/>
      <c r="D41" s="73"/>
      <c r="E41" s="73"/>
      <c r="F41" s="73"/>
    </row>
    <row r="42" spans="1:6" customFormat="1" x14ac:dyDescent="0.2">
      <c r="A42" s="71" t="s">
        <v>76</v>
      </c>
      <c r="B42" s="40"/>
      <c r="C42" s="52"/>
      <c r="D42" s="40"/>
      <c r="E42" s="40"/>
      <c r="F42" s="23"/>
    </row>
    <row r="43" spans="1:6" x14ac:dyDescent="0.2">
      <c r="A43" s="20"/>
      <c r="B43" s="20"/>
      <c r="C43" s="21"/>
      <c r="D43" s="20"/>
      <c r="E43" s="22"/>
      <c r="F43" s="22"/>
    </row>
    <row r="44" spans="1:6" customFormat="1" ht="15.75" x14ac:dyDescent="0.2">
      <c r="A44" s="8"/>
      <c r="B44" s="24"/>
      <c r="C44" s="23"/>
      <c r="D44" s="23"/>
      <c r="E44" s="23"/>
      <c r="F44" s="9"/>
    </row>
    <row r="45" spans="1:6" customFormat="1" ht="15.75" x14ac:dyDescent="0.2">
      <c r="A45" s="10"/>
      <c r="B45" s="11"/>
      <c r="C45" s="23"/>
      <c r="D45" s="53"/>
      <c r="E45" s="23"/>
      <c r="F45" s="19"/>
    </row>
    <row r="46" spans="1:6" customFormat="1" ht="15.75" x14ac:dyDescent="0.2">
      <c r="A46" s="10"/>
      <c r="B46" s="11"/>
      <c r="C46" s="23"/>
      <c r="D46" s="14"/>
      <c r="E46" s="23"/>
      <c r="F46" s="19"/>
    </row>
    <row r="47" spans="1:6" customFormat="1" ht="15" x14ac:dyDescent="0.2">
      <c r="A47" s="10"/>
      <c r="B47" s="24"/>
      <c r="C47" s="24"/>
      <c r="D47" s="14"/>
      <c r="E47" s="23"/>
      <c r="F47" s="13"/>
    </row>
    <row r="48" spans="1:6" customFormat="1" ht="15" x14ac:dyDescent="0.2">
      <c r="A48" s="10"/>
      <c r="B48" s="1"/>
      <c r="C48" s="1"/>
      <c r="D48" s="14"/>
      <c r="F48" s="13"/>
    </row>
    <row r="49" spans="1:6" customFormat="1" ht="15" x14ac:dyDescent="0.2">
      <c r="A49" s="10"/>
      <c r="B49" s="1"/>
      <c r="C49" s="1"/>
      <c r="D49" s="14"/>
      <c r="F49" s="13"/>
    </row>
    <row r="50" spans="1:6" customFormat="1" ht="15" x14ac:dyDescent="0.2">
      <c r="A50" s="10"/>
      <c r="B50" s="1"/>
      <c r="C50" s="1"/>
      <c r="D50" s="14"/>
      <c r="F50" s="13"/>
    </row>
    <row r="51" spans="1:6" customFormat="1" ht="15" x14ac:dyDescent="0.2">
      <c r="A51" s="10"/>
      <c r="B51" s="1"/>
      <c r="C51" s="1"/>
      <c r="D51" s="14"/>
      <c r="F51" s="13"/>
    </row>
    <row r="52" spans="1:6" customFormat="1" ht="15" x14ac:dyDescent="0.2">
      <c r="A52" s="10"/>
      <c r="B52" s="1"/>
      <c r="C52" s="1"/>
      <c r="D52" s="14"/>
      <c r="F52" s="13"/>
    </row>
    <row r="53" spans="1:6" customFormat="1" ht="15" x14ac:dyDescent="0.2">
      <c r="A53" s="10"/>
      <c r="B53" s="1"/>
      <c r="C53" s="1"/>
      <c r="D53" s="14"/>
      <c r="F53" s="13"/>
    </row>
    <row r="54" spans="1:6" customFormat="1" ht="15" x14ac:dyDescent="0.2">
      <c r="A54" s="10"/>
      <c r="B54" s="1"/>
      <c r="C54" s="1"/>
      <c r="D54" s="12"/>
      <c r="F54" s="12"/>
    </row>
    <row r="55" spans="1:6" customFormat="1" x14ac:dyDescent="0.2">
      <c r="B55" s="1"/>
      <c r="C55" s="12"/>
    </row>
    <row r="56" spans="1:6" customFormat="1" ht="15.75" x14ac:dyDescent="0.25">
      <c r="A56" s="15"/>
      <c r="B56" s="16"/>
      <c r="D56" s="17"/>
      <c r="E56" s="18"/>
      <c r="F56" s="19"/>
    </row>
    <row r="57" spans="1:6" customFormat="1" ht="15.75" x14ac:dyDescent="0.25">
      <c r="A57" s="15"/>
      <c r="B57" s="16"/>
      <c r="C57" s="17"/>
      <c r="D57" s="17"/>
      <c r="E57" s="18"/>
      <c r="F57" s="19"/>
    </row>
  </sheetData>
  <mergeCells count="14">
    <mergeCell ref="C6:F6"/>
    <mergeCell ref="C7:F7"/>
    <mergeCell ref="C8:F8"/>
    <mergeCell ref="C10:F10"/>
    <mergeCell ref="A31:E31"/>
    <mergeCell ref="C1:F1"/>
    <mergeCell ref="C2:F2"/>
    <mergeCell ref="C3:F3"/>
    <mergeCell ref="C4:F4"/>
    <mergeCell ref="C5:F5"/>
    <mergeCell ref="A38:B38"/>
    <mergeCell ref="A40:F40"/>
    <mergeCell ref="D12:F12"/>
    <mergeCell ref="A13:F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19DAB7C78E4C64FB3A443B733D55F29" ma:contentTypeVersion="15" ma:contentTypeDescription="Створення нового документа." ma:contentTypeScope="" ma:versionID="5dfdb45b48556b89ac387cd007fb0ca7">
  <xsd:schema xmlns:xsd="http://www.w3.org/2001/XMLSchema" xmlns:xs="http://www.w3.org/2001/XMLSchema" xmlns:p="http://schemas.microsoft.com/office/2006/metadata/properties" xmlns:ns2="76edd4da-7e66-4870-9263-e723aff5a2c3" xmlns:ns3="959b0b2a-bc55-46eb-8455-29450620f095" targetNamespace="http://schemas.microsoft.com/office/2006/metadata/properties" ma:root="true" ma:fieldsID="9f18a180e9d1b2c1c5c66f4e1792ff7f" ns2:_="" ns3:_="">
    <xsd:import namespace="76edd4da-7e66-4870-9263-e723aff5a2c3"/>
    <xsd:import namespace="959b0b2a-bc55-46eb-8455-29450620f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dd4da-7e66-4870-9263-e723aff5a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04a950-474a-4b7a-a44a-33afe7cad9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b0b2a-bc55-46eb-8455-29450620f09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543c3eb-fbcd-46ff-a358-0e622dfd7059}" ma:internalName="TaxCatchAll" ma:showField="CatchAllData" ma:web="959b0b2a-bc55-46eb-8455-29450620f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edd4da-7e66-4870-9263-e723aff5a2c3">
      <Terms xmlns="http://schemas.microsoft.com/office/infopath/2007/PartnerControls"/>
    </lcf76f155ced4ddcb4097134ff3c332f>
    <TaxCatchAll xmlns="959b0b2a-bc55-46eb-8455-29450620f095" xsi:nil="true"/>
  </documentManagement>
</p:properties>
</file>

<file path=customXml/itemProps1.xml><?xml version="1.0" encoding="utf-8"?>
<ds:datastoreItem xmlns:ds="http://schemas.openxmlformats.org/officeDocument/2006/customXml" ds:itemID="{A784F75D-F393-4DC2-BB9D-7F2B22EAA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edd4da-7e66-4870-9263-e723aff5a2c3"/>
    <ds:schemaRef ds:uri="959b0b2a-bc55-46eb-8455-29450620f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4088C2-32DA-4735-9F25-6273BC48C2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C9ACE-C278-453B-B669-0F7874C03EE9}">
  <ds:schemaRefs>
    <ds:schemaRef ds:uri="http://schemas.microsoft.com/office/2006/metadata/properties"/>
    <ds:schemaRef ds:uri="http://schemas.microsoft.com/office/infopath/2007/PartnerControls"/>
    <ds:schemaRef ds:uri="76edd4da-7e66-4870-9263-e723aff5a2c3"/>
    <ds:schemaRef ds:uri="959b0b2a-bc55-46eb-8455-29450620f095"/>
  </ds:schemaRefs>
</ds:datastoreItem>
</file>

<file path=docMetadata/LabelInfo.xml><?xml version="1.0" encoding="utf-8"?>
<clbl:labelList xmlns:clbl="http://schemas.microsoft.com/office/2020/mipLabelMetadata">
  <clbl:label id="{037e0cb5-d238-4c92-a419-eac9f866b371}" enabled="0" method="" siteId="{037e0cb5-d238-4c92-a419-eac9f866b3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ДЦ навіс</vt:lpstr>
      <vt:lpstr>ДЦ операторна</vt:lpstr>
      <vt:lpstr>'ДЦ навіс'!Область_друку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IMyhalchuk</dc:creator>
  <cp:lastModifiedBy>Павлишак Андрій</cp:lastModifiedBy>
  <cp:lastPrinted>2025-09-09T10:05:01Z</cp:lastPrinted>
  <dcterms:created xsi:type="dcterms:W3CDTF">2011-06-01T12:50:51Z</dcterms:created>
  <dcterms:modified xsi:type="dcterms:W3CDTF">2026-06-25T14:49:53Z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0x010100E19DAB7C78E4C64FB3A443B733D55F29</vt:lpwstr>
  </property>
  <property fmtid="{D5CDD505-2E9C-101B-9397-08002B2CF9AE}" pid="3" name="_docset_NoMedatataSyncRequired">
    <vt:lpwstr>False</vt:lpwstr>
  </property>
  <property fmtid="{D5CDD505-2E9C-101B-9397-08002B2CF9AE}" pid="4" name="Контрагент.Податкові реквізити">
    <vt:lpwstr>315601321037</vt:lpwstr>
  </property>
  <property fmtid="{D5CDD505-2E9C-101B-9397-08002B2CF9AE}" pid="5" name="Номер телефону">
    <vt:lpwstr/>
  </property>
  <property fmtid="{D5CDD505-2E9C-101B-9397-08002B2CF9AE}" pid="6" name="Контрагент.ПІБ представника">
    <vt:lpwstr/>
  </property>
  <property fmtid="{D5CDD505-2E9C-101B-9397-08002B2CF9AE}" pid="7" name="Ідентифікаційний код">
    <vt:lpwstr/>
  </property>
  <property fmtid="{D5CDD505-2E9C-101B-9397-08002B2CF9AE}" pid="8" name="Підприємство.ПІБ представника">
    <vt:lpwstr>Купибіда Н.І.</vt:lpwstr>
  </property>
  <property fmtid="{D5CDD505-2E9C-101B-9397-08002B2CF9AE}" pid="9" name="Контрагент.Банк">
    <vt:lpwstr>ПАТ "ОТП БАНК"</vt:lpwstr>
  </property>
  <property fmtid="{D5CDD505-2E9C-101B-9397-08002B2CF9AE}" pid="10" name="Контрагент.Посада представника">
    <vt:lpwstr/>
  </property>
  <property fmtid="{D5CDD505-2E9C-101B-9397-08002B2CF9AE}" pid="11" name="Підприємство.Факс">
    <vt:lpwstr/>
  </property>
  <property fmtid="{D5CDD505-2E9C-101B-9397-08002B2CF9AE}" pid="12" name="Контрагент.Доручення представника">
    <vt:lpwstr/>
  </property>
  <property fmtid="{D5CDD505-2E9C-101B-9397-08002B2CF9AE}" pid="13" name="Місце укладення">
    <vt:lpwstr>м. Львів</vt:lpwstr>
  </property>
  <property fmtid="{D5CDD505-2E9C-101B-9397-08002B2CF9AE}" pid="14" name="Контрагент.Телефон">
    <vt:lpwstr>055-232-2246</vt:lpwstr>
  </property>
  <property fmtid="{D5CDD505-2E9C-101B-9397-08002B2CF9AE}" pid="15" name="ІПН">
    <vt:lpwstr/>
  </property>
  <property fmtid="{D5CDD505-2E9C-101B-9397-08002B2CF9AE}" pid="16" name="Скорочена назва підприємства / орган_x0">
    <vt:lpwstr/>
  </property>
  <property fmtid="{D5CDD505-2E9C-101B-9397-08002B2CF9AE}" pid="17" name="Підприємство.Юридична адреса">
    <vt:lpwstr>04070 м.Київ, вул.Набережно-Хрещатицька, буд.15-17/18</vt:lpwstr>
  </property>
  <property fmtid="{D5CDD505-2E9C-101B-9397-08002B2CF9AE}" pid="18" name="Підприємство">
    <vt:lpwstr>АТ "Концерн Галнафтогаз" (31729918)</vt:lpwstr>
  </property>
  <property fmtid="{D5CDD505-2E9C-101B-9397-08002B2CF9AE}" pid="19" name="Короткий зміст">
    <vt:lpwstr/>
  </property>
  <property fmtid="{D5CDD505-2E9C-101B-9397-08002B2CF9AE}" pid="20" name="Контрагент.Назва">
    <vt:lpwstr/>
  </property>
  <property fmtid="{D5CDD505-2E9C-101B-9397-08002B2CF9AE}" pid="21" name="Підприємство.Назва">
    <vt:lpwstr>АТ "Концерн Галнафтогаз"</vt:lpwstr>
  </property>
  <property fmtid="{D5CDD505-2E9C-101B-9397-08002B2CF9AE}" pid="22" name="Підприємство.Повна назва">
    <vt:lpwstr>Акціонерне товариство "Концерн Галнафтогаз"</vt:lpwstr>
  </property>
  <property fmtid="{D5CDD505-2E9C-101B-9397-08002B2CF9AE}" pid="23" name="Підприємство.МФО банку">
    <vt:lpwstr/>
  </property>
  <property fmtid="{D5CDD505-2E9C-101B-9397-08002B2CF9AE}" pid="24" name="Контрагент.МФО банку">
    <vt:lpwstr/>
  </property>
  <property fmtid="{D5CDD505-2E9C-101B-9397-08002B2CF9AE}" pid="25" name="Підприємство.Банк">
    <vt:lpwstr>ПАТ "ОТП БАНК"</vt:lpwstr>
  </property>
  <property fmtid="{D5CDD505-2E9C-101B-9397-08002B2CF9AE}" pid="26" name="ContractorShortName">
    <vt:lpwstr>УКРНАФТОЕКОТЕХНОЛОГІ</vt:lpwstr>
  </property>
  <property fmtid="{D5CDD505-2E9C-101B-9397-08002B2CF9AE}" pid="27" name="Повна назва підприємства/організації">
    <vt:lpwstr/>
  </property>
  <property fmtid="{D5CDD505-2E9C-101B-9397-08002B2CF9AE}" pid="28" name="Підприємство.Поштова адреса">
    <vt:lpwstr>04070 м.Київ, вул.Набережно-Хрещатицька, буд.15-17/18</vt:lpwstr>
  </property>
  <property fmtid="{D5CDD505-2E9C-101B-9397-08002B2CF9AE}" pid="29" name="Контрагент.Поштові реквізити">
    <vt:lpwstr>73000 Херсон вул. Ладичука 125</vt:lpwstr>
  </property>
  <property fmtid="{D5CDD505-2E9C-101B-9397-08002B2CF9AE}" pid="30" name="Підприємство.Е-mail">
    <vt:lpwstr/>
  </property>
  <property fmtid="{D5CDD505-2E9C-101B-9397-08002B2CF9AE}" pid="31" name="RegNumber">
    <vt:lpwstr>6</vt:lpwstr>
  </property>
  <property fmtid="{D5CDD505-2E9C-101B-9397-08002B2CF9AE}" pid="32" name="Контрагент.Поштова адреса">
    <vt:lpwstr>73000 Херсон вул. Ладичука 125</vt:lpwstr>
  </property>
  <property fmtid="{D5CDD505-2E9C-101B-9397-08002B2CF9AE}" pid="33" name="ЗКПО">
    <vt:lpwstr/>
  </property>
  <property fmtid="{D5CDD505-2E9C-101B-9397-08002B2CF9AE}" pid="34" name="Код ЄДРПОУ">
    <vt:lpwstr/>
  </property>
  <property fmtid="{D5CDD505-2E9C-101B-9397-08002B2CF9AE}" pid="35" name="Контрагент.Повна назва">
    <vt:lpwstr>ТОВ "Укрнафтоекотехнологiї"</vt:lpwstr>
  </property>
  <property fmtid="{D5CDD505-2E9C-101B-9397-08002B2CF9AE}" pid="36" name="Підприємство.Посада представника">
    <vt:lpwstr>Директор</vt:lpwstr>
  </property>
  <property fmtid="{D5CDD505-2E9C-101B-9397-08002B2CF9AE}" pid="37" name="RegDate">
    <vt:lpwstr>2020-02-03T01:00:00Z</vt:lpwstr>
  </property>
  <property fmtid="{D5CDD505-2E9C-101B-9397-08002B2CF9AE}" pid="38" name="ContractorAccountNumber">
    <vt:lpwstr>UA183005280000026008001326389</vt:lpwstr>
  </property>
  <property fmtid="{D5CDD505-2E9C-101B-9397-08002B2CF9AE}" pid="39" name="Контрагент.Е-mail">
    <vt:lpwstr/>
  </property>
  <property fmtid="{D5CDD505-2E9C-101B-9397-08002B2CF9AE}" pid="40" name="Підприємство.Код">
    <vt:lpwstr>31729918</vt:lpwstr>
  </property>
  <property fmtid="{D5CDD505-2E9C-101B-9397-08002B2CF9AE}" pid="41" name="Місце внесення">
    <vt:lpwstr>SAP</vt:lpwstr>
  </property>
  <property fmtid="{D5CDD505-2E9C-101B-9397-08002B2CF9AE}" pid="42" name="Підприємство.Поточний рахунок">
    <vt:lpwstr>UA123005280000026006001332676</vt:lpwstr>
  </property>
  <property fmtid="{D5CDD505-2E9C-101B-9397-08002B2CF9AE}" pid="43" name="ContractorCode">
    <vt:lpwstr>31560137</vt:lpwstr>
  </property>
  <property fmtid="{D5CDD505-2E9C-101B-9397-08002B2CF9AE}" pid="44" name="Підприємство.ІПН">
    <vt:lpwstr>317299113060</vt:lpwstr>
  </property>
  <property fmtid="{D5CDD505-2E9C-101B-9397-08002B2CF9AE}" pid="45" name="Підприємство.Доручення представника">
    <vt:lpwstr/>
  </property>
  <property fmtid="{D5CDD505-2E9C-101B-9397-08002B2CF9AE}" pid="46" name="Підприємство.Телефон">
    <vt:lpwstr/>
  </property>
  <property fmtid="{D5CDD505-2E9C-101B-9397-08002B2CF9AE}" pid="47" name="MediaServiceImageTags">
    <vt:lpwstr/>
  </property>
</Properties>
</file>